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50613189\Desktop\"/>
    </mc:Choice>
  </mc:AlternateContent>
  <xr:revisionPtr revIDLastSave="0" documentId="8_{6CAEC75A-E8E7-4071-BC2A-D00AD3561BE6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Scale (PS) (A)" sheetId="1" r:id="rId1"/>
    <sheet name="Tr key PS - F-time (B)" sheetId="2" r:id="rId2"/>
    <sheet name="Tr key PS - 3-8th (C)" sheetId="3" r:id="rId3"/>
    <sheet name="Tr key PS - 5-8th (D)" sheetId="4" r:id="rId4"/>
    <sheet name="Tr key PS - 6 - 8th (E)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5" l="1"/>
  <c r="G62" i="5" s="1"/>
  <c r="C62" i="5"/>
  <c r="D61" i="5"/>
  <c r="G61" i="5" s="1"/>
  <c r="C61" i="5"/>
  <c r="D60" i="5"/>
  <c r="G60" i="5" s="1"/>
  <c r="C60" i="5"/>
  <c r="D59" i="5"/>
  <c r="C59" i="5"/>
  <c r="D58" i="5"/>
  <c r="G58" i="5" s="1"/>
  <c r="C58" i="5"/>
  <c r="D57" i="5"/>
  <c r="G57" i="5" s="1"/>
  <c r="C57" i="5"/>
  <c r="D56" i="5"/>
  <c r="C56" i="5"/>
  <c r="D55" i="5"/>
  <c r="G55" i="5" s="1"/>
  <c r="C55" i="5"/>
  <c r="D54" i="5"/>
  <c r="G54" i="5" s="1"/>
  <c r="C54" i="5"/>
  <c r="G52" i="5"/>
  <c r="D52" i="5"/>
  <c r="C52" i="5"/>
  <c r="D51" i="5"/>
  <c r="C51" i="5"/>
  <c r="D50" i="5"/>
  <c r="G50" i="5" s="1"/>
  <c r="C50" i="5"/>
  <c r="D49" i="5"/>
  <c r="C49" i="5"/>
  <c r="G48" i="5"/>
  <c r="D48" i="5"/>
  <c r="C48" i="5"/>
  <c r="D47" i="5"/>
  <c r="C47" i="5"/>
  <c r="D46" i="5"/>
  <c r="G46" i="5" s="1"/>
  <c r="C46" i="5"/>
  <c r="D45" i="5"/>
  <c r="G45" i="5" s="1"/>
  <c r="C45" i="5"/>
  <c r="D44" i="5"/>
  <c r="C44" i="5"/>
  <c r="G44" i="5" s="1"/>
  <c r="A39" i="5"/>
  <c r="D37" i="5"/>
  <c r="C37" i="5"/>
  <c r="D36" i="5"/>
  <c r="C36" i="5"/>
  <c r="D35" i="5"/>
  <c r="C35" i="5"/>
  <c r="G35" i="5" s="1"/>
  <c r="D34" i="5"/>
  <c r="C34" i="5"/>
  <c r="D33" i="5"/>
  <c r="G33" i="5" s="1"/>
  <c r="C33" i="5"/>
  <c r="D32" i="5"/>
  <c r="G32" i="5" s="1"/>
  <c r="C32" i="5"/>
  <c r="D31" i="5"/>
  <c r="C31" i="5"/>
  <c r="G31" i="5" s="1"/>
  <c r="D30" i="5"/>
  <c r="C30" i="5"/>
  <c r="D29" i="5"/>
  <c r="C29" i="5"/>
  <c r="G28" i="5"/>
  <c r="D28" i="5"/>
  <c r="C28" i="5"/>
  <c r="D27" i="5"/>
  <c r="G27" i="5" s="1"/>
  <c r="C27" i="5"/>
  <c r="D26" i="5"/>
  <c r="C26" i="5"/>
  <c r="D25" i="5"/>
  <c r="G25" i="5" s="1"/>
  <c r="C25" i="5"/>
  <c r="D23" i="5"/>
  <c r="C23" i="5"/>
  <c r="D22" i="5"/>
  <c r="C22" i="5"/>
  <c r="D21" i="5"/>
  <c r="G21" i="5" s="1"/>
  <c r="C21" i="5"/>
  <c r="D20" i="5"/>
  <c r="C20" i="5"/>
  <c r="D19" i="5"/>
  <c r="G19" i="5" s="1"/>
  <c r="C19" i="5"/>
  <c r="G18" i="5"/>
  <c r="D18" i="5"/>
  <c r="C18" i="5"/>
  <c r="D17" i="5"/>
  <c r="C17" i="5"/>
  <c r="D16" i="5"/>
  <c r="C16" i="5"/>
  <c r="D15" i="5"/>
  <c r="C15" i="5"/>
  <c r="D14" i="5"/>
  <c r="G14" i="5" s="1"/>
  <c r="C14" i="5"/>
  <c r="D13" i="5"/>
  <c r="G13" i="5" s="1"/>
  <c r="C13" i="5"/>
  <c r="D12" i="5"/>
  <c r="C12" i="5"/>
  <c r="D10" i="5"/>
  <c r="D42" i="5" s="1"/>
  <c r="C10" i="5"/>
  <c r="C42" i="5" s="1"/>
  <c r="D61" i="4"/>
  <c r="G61" i="4" s="1"/>
  <c r="C61" i="4"/>
  <c r="D60" i="4"/>
  <c r="G60" i="4" s="1"/>
  <c r="C60" i="4"/>
  <c r="D59" i="4"/>
  <c r="C59" i="4"/>
  <c r="D58" i="4"/>
  <c r="C58" i="4"/>
  <c r="D57" i="4"/>
  <c r="G57" i="4" s="1"/>
  <c r="C57" i="4"/>
  <c r="D56" i="4"/>
  <c r="C56" i="4"/>
  <c r="D55" i="4"/>
  <c r="C55" i="4"/>
  <c r="D54" i="4"/>
  <c r="C54" i="4"/>
  <c r="D53" i="4"/>
  <c r="C53" i="4"/>
  <c r="G53" i="4" s="1"/>
  <c r="D51" i="4"/>
  <c r="C51" i="4"/>
  <c r="D50" i="4"/>
  <c r="C50" i="4"/>
  <c r="D49" i="4"/>
  <c r="C49" i="4"/>
  <c r="D48" i="4"/>
  <c r="G48" i="4" s="1"/>
  <c r="C48" i="4"/>
  <c r="D47" i="4"/>
  <c r="C47" i="4"/>
  <c r="D46" i="4"/>
  <c r="C46" i="4"/>
  <c r="D45" i="4"/>
  <c r="G45" i="4" s="1"/>
  <c r="C45" i="4"/>
  <c r="D44" i="4"/>
  <c r="G44" i="4" s="1"/>
  <c r="C44" i="4"/>
  <c r="D43" i="4"/>
  <c r="C43" i="4"/>
  <c r="A38" i="4"/>
  <c r="D37" i="4"/>
  <c r="G37" i="4" s="1"/>
  <c r="C37" i="4"/>
  <c r="D36" i="4"/>
  <c r="C36" i="4"/>
  <c r="D35" i="4"/>
  <c r="C35" i="4"/>
  <c r="D34" i="4"/>
  <c r="C34" i="4"/>
  <c r="D33" i="4"/>
  <c r="C33" i="4"/>
  <c r="D32" i="4"/>
  <c r="G32" i="4" s="1"/>
  <c r="C32" i="4"/>
  <c r="D31" i="4"/>
  <c r="C31" i="4"/>
  <c r="D30" i="4"/>
  <c r="C30" i="4"/>
  <c r="D29" i="4"/>
  <c r="C29" i="4"/>
  <c r="G28" i="4"/>
  <c r="D28" i="4"/>
  <c r="C28" i="4"/>
  <c r="D27" i="4"/>
  <c r="C27" i="4"/>
  <c r="D26" i="4"/>
  <c r="C26" i="4"/>
  <c r="D25" i="4"/>
  <c r="C25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G17" i="4" s="1"/>
  <c r="C17" i="4"/>
  <c r="D16" i="4"/>
  <c r="C16" i="4"/>
  <c r="D15" i="4"/>
  <c r="G15" i="4" s="1"/>
  <c r="C15" i="4"/>
  <c r="D14" i="4"/>
  <c r="C14" i="4"/>
  <c r="D13" i="4"/>
  <c r="G13" i="4" s="1"/>
  <c r="C13" i="4"/>
  <c r="D12" i="4"/>
  <c r="C12" i="4"/>
  <c r="D10" i="4"/>
  <c r="D41" i="4" s="1"/>
  <c r="C10" i="4"/>
  <c r="C41" i="4" s="1"/>
  <c r="D61" i="3"/>
  <c r="C61" i="3"/>
  <c r="D60" i="3"/>
  <c r="C60" i="3"/>
  <c r="G60" i="3" s="1"/>
  <c r="D59" i="3"/>
  <c r="C59" i="3"/>
  <c r="D58" i="3"/>
  <c r="C58" i="3"/>
  <c r="D57" i="3"/>
  <c r="C57" i="3"/>
  <c r="D56" i="3"/>
  <c r="C56" i="3"/>
  <c r="G56" i="3" s="1"/>
  <c r="D55" i="3"/>
  <c r="C55" i="3"/>
  <c r="D54" i="3"/>
  <c r="C54" i="3"/>
  <c r="D53" i="3"/>
  <c r="G53" i="3" s="1"/>
  <c r="C53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G43" i="3" s="1"/>
  <c r="C43" i="3"/>
  <c r="C41" i="3"/>
  <c r="A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G29" i="3" s="1"/>
  <c r="C29" i="3"/>
  <c r="D28" i="3"/>
  <c r="C28" i="3"/>
  <c r="G28" i="3" s="1"/>
  <c r="D27" i="3"/>
  <c r="G27" i="3" s="1"/>
  <c r="C27" i="3"/>
  <c r="D26" i="3"/>
  <c r="C26" i="3"/>
  <c r="D25" i="3"/>
  <c r="G25" i="3" s="1"/>
  <c r="C25" i="3"/>
  <c r="D23" i="3"/>
  <c r="C23" i="3"/>
  <c r="D22" i="3"/>
  <c r="C22" i="3"/>
  <c r="G22" i="3" s="1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G12" i="3" s="1"/>
  <c r="C12" i="3"/>
  <c r="D10" i="3"/>
  <c r="D41" i="3" s="1"/>
  <c r="C10" i="3"/>
  <c r="D65" i="2"/>
  <c r="C65" i="2"/>
  <c r="D64" i="2"/>
  <c r="C64" i="2"/>
  <c r="D63" i="2"/>
  <c r="G63" i="2" s="1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5" i="2"/>
  <c r="G55" i="2" s="1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G49" i="2" s="1"/>
  <c r="D48" i="2"/>
  <c r="C48" i="2"/>
  <c r="D47" i="2"/>
  <c r="G47" i="2" s="1"/>
  <c r="C47" i="2"/>
  <c r="D46" i="2"/>
  <c r="C46" i="2"/>
  <c r="D45" i="2"/>
  <c r="C45" i="2"/>
  <c r="G45" i="2" s="1"/>
  <c r="D44" i="2"/>
  <c r="C44" i="2"/>
  <c r="D42" i="2"/>
  <c r="C42" i="2"/>
  <c r="A39" i="2"/>
  <c r="D37" i="2"/>
  <c r="C37" i="2"/>
  <c r="D36" i="2"/>
  <c r="C36" i="2"/>
  <c r="D35" i="2"/>
  <c r="C35" i="2"/>
  <c r="D34" i="2"/>
  <c r="G34" i="2" s="1"/>
  <c r="C34" i="2"/>
  <c r="D33" i="2"/>
  <c r="C33" i="2"/>
  <c r="D32" i="2"/>
  <c r="C32" i="2"/>
  <c r="D31" i="2"/>
  <c r="C31" i="2"/>
  <c r="D30" i="2"/>
  <c r="C30" i="2"/>
  <c r="G30" i="2" s="1"/>
  <c r="D29" i="2"/>
  <c r="C29" i="2"/>
  <c r="D28" i="2"/>
  <c r="C28" i="2"/>
  <c r="G28" i="2" s="1"/>
  <c r="D27" i="2"/>
  <c r="G27" i="2" s="1"/>
  <c r="C27" i="2"/>
  <c r="D26" i="2"/>
  <c r="C26" i="2"/>
  <c r="D25" i="2"/>
  <c r="C25" i="2"/>
  <c r="D23" i="2"/>
  <c r="C23" i="2"/>
  <c r="G23" i="2" s="1"/>
  <c r="D22" i="2"/>
  <c r="G22" i="2" s="1"/>
  <c r="C22" i="2"/>
  <c r="D21" i="2"/>
  <c r="C21" i="2"/>
  <c r="D20" i="2"/>
  <c r="C20" i="2"/>
  <c r="D19" i="2"/>
  <c r="C19" i="2"/>
  <c r="D18" i="2"/>
  <c r="C18" i="2"/>
  <c r="D17" i="2"/>
  <c r="G17" i="2" s="1"/>
  <c r="C17" i="2"/>
  <c r="D16" i="2"/>
  <c r="C16" i="2"/>
  <c r="D15" i="2"/>
  <c r="C15" i="2"/>
  <c r="D14" i="2"/>
  <c r="C14" i="2"/>
  <c r="D13" i="2"/>
  <c r="C13" i="2"/>
  <c r="D12" i="2"/>
  <c r="C12" i="2"/>
  <c r="B88" i="1"/>
  <c r="B87" i="1"/>
  <c r="A87" i="1"/>
  <c r="B86" i="1"/>
  <c r="A86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A69" i="1"/>
  <c r="B66" i="1"/>
  <c r="B65" i="1"/>
  <c r="A65" i="1"/>
  <c r="B64" i="1"/>
  <c r="A64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A47" i="1"/>
  <c r="B44" i="1"/>
  <c r="B43" i="1"/>
  <c r="A43" i="1"/>
  <c r="B42" i="1"/>
  <c r="A42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A25" i="1"/>
  <c r="B22" i="1"/>
  <c r="B21" i="1"/>
  <c r="A21" i="1"/>
  <c r="B20" i="1"/>
  <c r="A20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G60" i="2" l="1"/>
  <c r="G64" i="2"/>
  <c r="G17" i="3"/>
  <c r="G21" i="3"/>
  <c r="G30" i="4"/>
  <c r="G15" i="5"/>
  <c r="G30" i="5"/>
  <c r="G47" i="5"/>
  <c r="G44" i="2"/>
  <c r="G22" i="4"/>
  <c r="G34" i="4"/>
  <c r="G50" i="4"/>
  <c r="G12" i="2"/>
  <c r="G61" i="2"/>
  <c r="G65" i="2"/>
  <c r="G18" i="3"/>
  <c r="G43" i="4"/>
  <c r="G47" i="4"/>
  <c r="G55" i="4"/>
  <c r="G16" i="5"/>
  <c r="G23" i="5"/>
  <c r="G58" i="4"/>
  <c r="G22" i="5"/>
  <c r="G48" i="2"/>
  <c r="G34" i="3"/>
  <c r="G45" i="3"/>
  <c r="G58" i="3"/>
  <c r="G27" i="4"/>
  <c r="G14" i="3"/>
  <c r="G13" i="2"/>
  <c r="G25" i="2"/>
  <c r="G29" i="2"/>
  <c r="G23" i="3"/>
  <c r="G31" i="3"/>
  <c r="G35" i="3"/>
  <c r="G50" i="3"/>
  <c r="G55" i="3"/>
  <c r="G19" i="4"/>
  <c r="G23" i="4"/>
  <c r="G46" i="2"/>
  <c r="G50" i="2"/>
  <c r="G47" i="3"/>
  <c r="G51" i="3"/>
  <c r="G20" i="4"/>
  <c r="G25" i="4"/>
  <c r="G36" i="4"/>
  <c r="G36" i="5"/>
  <c r="G21" i="2"/>
  <c r="G26" i="2"/>
  <c r="G51" i="2"/>
  <c r="G14" i="2"/>
  <c r="G16" i="2"/>
  <c r="G31" i="2"/>
  <c r="G33" i="2"/>
  <c r="G52" i="2"/>
  <c r="G54" i="2"/>
  <c r="G62" i="2"/>
  <c r="G16" i="3"/>
  <c r="G26" i="3"/>
  <c r="G33" i="3"/>
  <c r="G57" i="3"/>
  <c r="G19" i="2"/>
  <c r="G36" i="2"/>
  <c r="G58" i="2"/>
  <c r="G19" i="3"/>
  <c r="G36" i="3"/>
  <c r="G16" i="4"/>
  <c r="G18" i="4"/>
  <c r="G26" i="4"/>
  <c r="G33" i="4"/>
  <c r="G35" i="4"/>
  <c r="G46" i="4"/>
  <c r="G54" i="4"/>
  <c r="G56" i="4"/>
  <c r="G12" i="5"/>
  <c r="G17" i="5"/>
  <c r="G20" i="5"/>
  <c r="G26" i="5"/>
  <c r="G29" i="5"/>
  <c r="G34" i="5"/>
  <c r="G37" i="5"/>
  <c r="G49" i="5"/>
  <c r="G51" i="5"/>
  <c r="G59" i="5"/>
  <c r="G56" i="5"/>
  <c r="G49" i="3"/>
  <c r="G59" i="3"/>
  <c r="G15" i="2"/>
  <c r="G18" i="2"/>
  <c r="G20" i="2"/>
  <c r="G32" i="2"/>
  <c r="G35" i="2"/>
  <c r="G37" i="2"/>
  <c r="G53" i="2"/>
  <c r="G57" i="2"/>
  <c r="G59" i="2"/>
  <c r="G13" i="3"/>
  <c r="G15" i="3"/>
  <c r="G20" i="3"/>
  <c r="G30" i="3"/>
  <c r="G32" i="3"/>
  <c r="G37" i="3"/>
  <c r="G44" i="3"/>
  <c r="G46" i="3"/>
  <c r="G48" i="3"/>
  <c r="G54" i="3"/>
  <c r="G61" i="3"/>
  <c r="G12" i="4"/>
  <c r="G14" i="4"/>
  <c r="G21" i="4"/>
  <c r="G29" i="4"/>
  <c r="G31" i="4"/>
  <c r="G49" i="4"/>
  <c r="G51" i="4"/>
  <c r="G59" i="4"/>
</calcChain>
</file>

<file path=xl/sharedStrings.xml><?xml version="1.0" encoding="utf-8"?>
<sst xmlns="http://schemas.openxmlformats.org/spreadsheetml/2006/main" count="140" uniqueCount="38">
  <si>
    <t xml:space="preserve">Appendix A to DPSA Circular 52 of 2022 </t>
  </si>
  <si>
    <t>SMS REMUNERATION SCALES  WITH EFFECT FROM 1 APRIL 2022: SMS MEMBERS EMPLOYED IN TERMS OF THE PUBLIC SERVICE ACT, 1994</t>
  </si>
  <si>
    <t>FULL-TIME SMS MEMBERS</t>
  </si>
  <si>
    <t>DIRECTOR</t>
  </si>
  <si>
    <t xml:space="preserve">CHIEF DIRECTOR </t>
  </si>
  <si>
    <t>DEPUTY DIRECTOR-GENERAL</t>
  </si>
  <si>
    <t>DIRECTOR-GENERAL</t>
  </si>
  <si>
    <t>(SMS Level 13)</t>
  </si>
  <si>
    <t>(SMS Level 14)</t>
  </si>
  <si>
    <t>(SMS Level 15)</t>
  </si>
  <si>
    <t>(SMS Level 16)</t>
  </si>
  <si>
    <t xml:space="preserve"> </t>
  </si>
  <si>
    <t>SMS MEMBERS EMPLOYED IN A 3/8TH CAPACITY</t>
  </si>
  <si>
    <t>SMS MEMBERS EMPLOYED IN A 5/8TH CAPACITY</t>
  </si>
  <si>
    <t>SMS MEMBERS EMPLOYED IN A 6/8TH CAPACITY</t>
  </si>
  <si>
    <t>Appendix B to DPSA Circular 52 of 2022</t>
  </si>
  <si>
    <t>TRANSLATION KEY</t>
  </si>
  <si>
    <r>
      <t xml:space="preserve">SMS MEMBERS EMPLOYED IN TERMS OF THE </t>
    </r>
    <r>
      <rPr>
        <b/>
        <u/>
        <sz val="12"/>
        <rFont val="Arial"/>
        <family val="2"/>
      </rPr>
      <t xml:space="preserve">PUBLIC SERVICE ACT, 1994 </t>
    </r>
  </si>
  <si>
    <t>FULL-TIME CAPACITY</t>
  </si>
  <si>
    <t xml:space="preserve">Level </t>
  </si>
  <si>
    <t xml:space="preserve">TCE package on                   </t>
  </si>
  <si>
    <t xml:space="preserve">Revised TCE package wef         </t>
  </si>
  <si>
    <r>
      <rPr>
        <b/>
        <u/>
        <sz val="10"/>
        <color rgb="FFFF0000"/>
        <rFont val="Arial"/>
        <family val="2"/>
      </rPr>
      <t>Check</t>
    </r>
    <r>
      <rPr>
        <b/>
        <sz val="10"/>
        <color rgb="FFFF0000"/>
        <rFont val="Arial"/>
        <family val="2"/>
      </rPr>
      <t xml:space="preserve">  not to be printed</t>
    </r>
  </si>
  <si>
    <t xml:space="preserve"> 31 March 2022</t>
  </si>
  <si>
    <t xml:space="preserve"> 1 April 2022</t>
  </si>
  <si>
    <t>Director</t>
  </si>
  <si>
    <t>Chief Director</t>
  </si>
  <si>
    <t>Deputy Director-</t>
  </si>
  <si>
    <t>General</t>
  </si>
  <si>
    <t xml:space="preserve">P </t>
  </si>
  <si>
    <t>Director-General</t>
  </si>
  <si>
    <t>Appendix C to DPSA Circular 52 of 2022</t>
  </si>
  <si>
    <r>
      <t xml:space="preserve">SMS MEMBERS EMPLOYED IN TERMS OF THE </t>
    </r>
    <r>
      <rPr>
        <b/>
        <u/>
        <sz val="12"/>
        <rFont val="Arial"/>
        <family val="2"/>
      </rPr>
      <t>PUBLIC SERVICE ACT, 1994</t>
    </r>
  </si>
  <si>
    <t>3/8th CAPACITY</t>
  </si>
  <si>
    <t>Appendix D to DPSA Circular 52 of 2022</t>
  </si>
  <si>
    <t>5/8th CAPACITY</t>
  </si>
  <si>
    <t>Appendix E to DPSA Circular 52 of 2022</t>
  </si>
  <si>
    <t>6/8th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</si>
</sst>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4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2"/>
      <color indexed="1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2"/>
      <color indexed="18"/>
      <name val="Arial"/>
      <family val="2"/>
    </font>
    <font>
      <b/>
      <sz val="13"/>
      <name val="Arial"/>
      <family val="2"/>
    </font>
    <font>
      <b/>
      <sz val="8"/>
      <color rgb="FFFF000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3" fontId="17" fillId="0" borderId="15" xfId="0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0" fontId="18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164" fontId="0" fillId="0" borderId="0" xfId="1" applyNumberFormat="1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gp0030005dpsa\home\Esther\Copy%20of%20Appendices%20A%20to%20E%20-%202022%20SMS%20COLA%20(002).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Costing Model"/>
      <sheetName val="Scales (PS) {A}"/>
      <sheetName val="Tr key PS - F-time {B}"/>
      <sheetName val="Tr key PS - 3-8th ({C}"/>
      <sheetName val="Tr key PS - 5-8th {D}"/>
      <sheetName val="Tr key PS- 6-8th {E}"/>
    </sheetNames>
    <sheetDataSet>
      <sheetData sheetId="0"/>
      <sheetData sheetId="1"/>
      <sheetData sheetId="2">
        <row r="8">
          <cell r="B8">
            <v>1073187</v>
          </cell>
          <cell r="C8">
            <v>1105383</v>
          </cell>
          <cell r="D8">
            <v>402444</v>
          </cell>
          <cell r="E8">
            <v>414519</v>
          </cell>
          <cell r="F8">
            <v>670743</v>
          </cell>
          <cell r="G8">
            <v>690864</v>
          </cell>
          <cell r="H8">
            <v>804891</v>
          </cell>
          <cell r="I8">
            <v>829038</v>
          </cell>
        </row>
        <row r="9">
          <cell r="B9">
            <v>1089300</v>
          </cell>
          <cell r="C9">
            <v>1121979</v>
          </cell>
          <cell r="D9">
            <v>408489</v>
          </cell>
          <cell r="E9">
            <v>420741</v>
          </cell>
          <cell r="F9">
            <v>680814</v>
          </cell>
          <cell r="G9">
            <v>701238</v>
          </cell>
          <cell r="H9">
            <v>816975</v>
          </cell>
          <cell r="I9">
            <v>841485</v>
          </cell>
        </row>
        <row r="10">
          <cell r="B10">
            <v>1105632</v>
          </cell>
          <cell r="C10">
            <v>1138800</v>
          </cell>
          <cell r="D10">
            <v>414612</v>
          </cell>
          <cell r="E10">
            <v>427050</v>
          </cell>
          <cell r="F10">
            <v>691020</v>
          </cell>
          <cell r="G10">
            <v>711750</v>
          </cell>
          <cell r="H10">
            <v>829224</v>
          </cell>
          <cell r="I10">
            <v>854100</v>
          </cell>
        </row>
        <row r="11">
          <cell r="B11">
            <v>1122225</v>
          </cell>
          <cell r="C11">
            <v>1155891</v>
          </cell>
          <cell r="D11">
            <v>420834</v>
          </cell>
          <cell r="E11">
            <v>433458</v>
          </cell>
          <cell r="F11">
            <v>701391</v>
          </cell>
          <cell r="G11">
            <v>722433</v>
          </cell>
          <cell r="H11">
            <v>841668</v>
          </cell>
          <cell r="I11">
            <v>866919</v>
          </cell>
        </row>
        <row r="12">
          <cell r="B12">
            <v>1139058</v>
          </cell>
          <cell r="C12">
            <v>1173231</v>
          </cell>
          <cell r="D12">
            <v>427146</v>
          </cell>
          <cell r="E12">
            <v>439962</v>
          </cell>
          <cell r="F12">
            <v>711912</v>
          </cell>
          <cell r="G12">
            <v>733269</v>
          </cell>
          <cell r="H12">
            <v>854295</v>
          </cell>
          <cell r="I12">
            <v>879924</v>
          </cell>
        </row>
        <row r="13">
          <cell r="B13">
            <v>1156143</v>
          </cell>
          <cell r="C13">
            <v>1190826</v>
          </cell>
          <cell r="D13">
            <v>433554</v>
          </cell>
          <cell r="E13">
            <v>446559</v>
          </cell>
          <cell r="F13">
            <v>722589</v>
          </cell>
          <cell r="G13">
            <v>744267</v>
          </cell>
          <cell r="H13">
            <v>867108</v>
          </cell>
          <cell r="I13">
            <v>893121</v>
          </cell>
        </row>
        <row r="14">
          <cell r="B14">
            <v>1173486</v>
          </cell>
          <cell r="C14">
            <v>1208691</v>
          </cell>
          <cell r="D14">
            <v>440058</v>
          </cell>
          <cell r="E14">
            <v>453258</v>
          </cell>
          <cell r="F14">
            <v>733428</v>
          </cell>
          <cell r="G14">
            <v>755433</v>
          </cell>
          <cell r="H14">
            <v>880116</v>
          </cell>
          <cell r="I14">
            <v>906519</v>
          </cell>
        </row>
        <row r="15">
          <cell r="B15">
            <v>1191084</v>
          </cell>
          <cell r="C15">
            <v>1226817</v>
          </cell>
          <cell r="D15">
            <v>446658</v>
          </cell>
          <cell r="E15">
            <v>460056</v>
          </cell>
          <cell r="F15">
            <v>744429</v>
          </cell>
          <cell r="G15">
            <v>766761</v>
          </cell>
          <cell r="H15">
            <v>893313</v>
          </cell>
          <cell r="I15">
            <v>920112</v>
          </cell>
        </row>
        <row r="16">
          <cell r="B16">
            <v>1208961</v>
          </cell>
          <cell r="C16">
            <v>1245231</v>
          </cell>
          <cell r="D16">
            <v>453360</v>
          </cell>
          <cell r="E16">
            <v>466962</v>
          </cell>
          <cell r="F16">
            <v>755601</v>
          </cell>
          <cell r="G16">
            <v>778269</v>
          </cell>
          <cell r="H16">
            <v>906720</v>
          </cell>
          <cell r="I16">
            <v>933924</v>
          </cell>
        </row>
        <row r="17">
          <cell r="B17">
            <v>1227087</v>
          </cell>
          <cell r="C17">
            <v>1263900</v>
          </cell>
          <cell r="D17">
            <v>460158</v>
          </cell>
          <cell r="E17">
            <v>473964</v>
          </cell>
          <cell r="F17">
            <v>766929</v>
          </cell>
          <cell r="G17">
            <v>789939</v>
          </cell>
          <cell r="H17">
            <v>920316</v>
          </cell>
          <cell r="I17">
            <v>947925</v>
          </cell>
        </row>
        <row r="18">
          <cell r="B18">
            <v>1245501</v>
          </cell>
          <cell r="C18">
            <v>1282866</v>
          </cell>
          <cell r="D18">
            <v>467064</v>
          </cell>
          <cell r="E18">
            <v>481074</v>
          </cell>
          <cell r="F18">
            <v>778437</v>
          </cell>
          <cell r="G18">
            <v>801792</v>
          </cell>
          <cell r="H18">
            <v>934125</v>
          </cell>
          <cell r="I18">
            <v>962151</v>
          </cell>
        </row>
        <row r="19">
          <cell r="B19">
            <v>1264176</v>
          </cell>
          <cell r="C19">
            <v>1302102</v>
          </cell>
          <cell r="D19">
            <v>474066</v>
          </cell>
          <cell r="E19">
            <v>488289</v>
          </cell>
          <cell r="F19">
            <v>790110</v>
          </cell>
          <cell r="G19">
            <v>813813</v>
          </cell>
          <cell r="H19">
            <v>948132</v>
          </cell>
          <cell r="I19">
            <v>976578</v>
          </cell>
        </row>
        <row r="22">
          <cell r="B22">
            <v>1269951</v>
          </cell>
          <cell r="C22">
            <v>1308051</v>
          </cell>
          <cell r="D22">
            <v>476232</v>
          </cell>
          <cell r="E22">
            <v>490518</v>
          </cell>
          <cell r="F22">
            <v>793719</v>
          </cell>
          <cell r="G22">
            <v>817533</v>
          </cell>
          <cell r="H22">
            <v>952464</v>
          </cell>
          <cell r="I22">
            <v>981039</v>
          </cell>
        </row>
        <row r="23">
          <cell r="B23">
            <v>1289010</v>
          </cell>
          <cell r="C23">
            <v>1327680</v>
          </cell>
          <cell r="D23">
            <v>483378</v>
          </cell>
          <cell r="E23">
            <v>497880</v>
          </cell>
          <cell r="F23">
            <v>805632</v>
          </cell>
          <cell r="G23">
            <v>829800</v>
          </cell>
          <cell r="H23">
            <v>966759</v>
          </cell>
          <cell r="I23">
            <v>995760</v>
          </cell>
        </row>
        <row r="24">
          <cell r="B24">
            <v>1308354</v>
          </cell>
          <cell r="C24">
            <v>1347606</v>
          </cell>
          <cell r="D24">
            <v>490632</v>
          </cell>
          <cell r="E24">
            <v>505353</v>
          </cell>
          <cell r="F24">
            <v>817722</v>
          </cell>
          <cell r="G24">
            <v>842253</v>
          </cell>
          <cell r="H24">
            <v>981267</v>
          </cell>
          <cell r="I24">
            <v>1010706</v>
          </cell>
        </row>
        <row r="25">
          <cell r="B25">
            <v>1327971</v>
          </cell>
          <cell r="C25">
            <v>1367811</v>
          </cell>
          <cell r="D25">
            <v>497988</v>
          </cell>
          <cell r="E25">
            <v>512928</v>
          </cell>
          <cell r="F25">
            <v>829983</v>
          </cell>
          <cell r="G25">
            <v>854883</v>
          </cell>
          <cell r="H25">
            <v>995979</v>
          </cell>
          <cell r="I25">
            <v>1025859</v>
          </cell>
        </row>
        <row r="26">
          <cell r="B26">
            <v>1347894</v>
          </cell>
          <cell r="C26">
            <v>1388331</v>
          </cell>
          <cell r="D26">
            <v>505461</v>
          </cell>
          <cell r="E26">
            <v>520623</v>
          </cell>
          <cell r="F26">
            <v>842433</v>
          </cell>
          <cell r="G26">
            <v>867708</v>
          </cell>
          <cell r="H26">
            <v>1010922</v>
          </cell>
          <cell r="I26">
            <v>1041249</v>
          </cell>
        </row>
        <row r="27">
          <cell r="B27">
            <v>1368114</v>
          </cell>
          <cell r="C27">
            <v>1409157</v>
          </cell>
          <cell r="D27">
            <v>513042</v>
          </cell>
          <cell r="E27">
            <v>528435</v>
          </cell>
          <cell r="F27">
            <v>855072</v>
          </cell>
          <cell r="G27">
            <v>880722</v>
          </cell>
          <cell r="H27">
            <v>1026087</v>
          </cell>
          <cell r="I27">
            <v>1056867</v>
          </cell>
        </row>
        <row r="28">
          <cell r="B28">
            <v>1388640</v>
          </cell>
          <cell r="C28">
            <v>1430298</v>
          </cell>
          <cell r="D28">
            <v>520740</v>
          </cell>
          <cell r="E28">
            <v>536361</v>
          </cell>
          <cell r="F28">
            <v>867900</v>
          </cell>
          <cell r="G28">
            <v>893937</v>
          </cell>
          <cell r="H28">
            <v>1041480</v>
          </cell>
          <cell r="I28">
            <v>1072725</v>
          </cell>
        </row>
        <row r="29">
          <cell r="B29">
            <v>1409469</v>
          </cell>
          <cell r="C29">
            <v>1451754</v>
          </cell>
          <cell r="D29">
            <v>528552</v>
          </cell>
          <cell r="E29">
            <v>544407</v>
          </cell>
          <cell r="F29">
            <v>880917</v>
          </cell>
          <cell r="G29">
            <v>907347</v>
          </cell>
          <cell r="H29">
            <v>1057101</v>
          </cell>
          <cell r="I29">
            <v>1088817</v>
          </cell>
        </row>
        <row r="30">
          <cell r="B30">
            <v>1430619</v>
          </cell>
          <cell r="C30">
            <v>1473537</v>
          </cell>
          <cell r="D30">
            <v>536481</v>
          </cell>
          <cell r="E30">
            <v>552576</v>
          </cell>
          <cell r="F30">
            <v>894138</v>
          </cell>
          <cell r="G30">
            <v>920961</v>
          </cell>
          <cell r="H30">
            <v>1072965</v>
          </cell>
          <cell r="I30">
            <v>1105152</v>
          </cell>
        </row>
        <row r="31">
          <cell r="B31">
            <v>1452078</v>
          </cell>
          <cell r="C31">
            <v>1495641</v>
          </cell>
          <cell r="D31">
            <v>544530</v>
          </cell>
          <cell r="E31">
            <v>560865</v>
          </cell>
          <cell r="F31">
            <v>907548</v>
          </cell>
          <cell r="G31">
            <v>934776</v>
          </cell>
          <cell r="H31">
            <v>1089060</v>
          </cell>
          <cell r="I31">
            <v>1121730</v>
          </cell>
        </row>
        <row r="32">
          <cell r="B32">
            <v>1473852</v>
          </cell>
          <cell r="C32">
            <v>1518069</v>
          </cell>
          <cell r="D32">
            <v>552696</v>
          </cell>
          <cell r="E32">
            <v>569277</v>
          </cell>
          <cell r="F32">
            <v>921159</v>
          </cell>
          <cell r="G32">
            <v>948792</v>
          </cell>
          <cell r="H32">
            <v>1105389</v>
          </cell>
          <cell r="I32">
            <v>1138551</v>
          </cell>
        </row>
        <row r="33">
          <cell r="B33">
            <v>1495959</v>
          </cell>
          <cell r="C33">
            <v>1540839</v>
          </cell>
          <cell r="D33">
            <v>560985</v>
          </cell>
          <cell r="E33">
            <v>577815</v>
          </cell>
          <cell r="F33">
            <v>934974</v>
          </cell>
          <cell r="G33">
            <v>963024</v>
          </cell>
          <cell r="H33">
            <v>1121970</v>
          </cell>
          <cell r="I33">
            <v>1155630</v>
          </cell>
        </row>
        <row r="34">
          <cell r="B34">
            <v>1518396</v>
          </cell>
          <cell r="C34">
            <v>1563948</v>
          </cell>
          <cell r="D34">
            <v>569400</v>
          </cell>
          <cell r="E34">
            <v>586482</v>
          </cell>
          <cell r="F34">
            <v>948999</v>
          </cell>
          <cell r="G34">
            <v>977469</v>
          </cell>
          <cell r="H34">
            <v>1138797</v>
          </cell>
          <cell r="I34">
            <v>1172961</v>
          </cell>
        </row>
        <row r="37">
          <cell r="B37">
            <v>1544415</v>
          </cell>
          <cell r="C37">
            <v>1590747</v>
          </cell>
          <cell r="D37">
            <v>579156</v>
          </cell>
          <cell r="E37">
            <v>596529</v>
          </cell>
          <cell r="F37">
            <v>965259</v>
          </cell>
          <cell r="G37">
            <v>994218</v>
          </cell>
          <cell r="H37">
            <v>1158312</v>
          </cell>
          <cell r="I37">
            <v>1193061</v>
          </cell>
        </row>
        <row r="38">
          <cell r="B38">
            <v>1567584</v>
          </cell>
          <cell r="C38">
            <v>1614612</v>
          </cell>
          <cell r="D38">
            <v>587844</v>
          </cell>
          <cell r="E38">
            <v>605481</v>
          </cell>
          <cell r="F38">
            <v>979740</v>
          </cell>
          <cell r="G38">
            <v>1009134</v>
          </cell>
          <cell r="H38">
            <v>1175688</v>
          </cell>
          <cell r="I38">
            <v>1210959</v>
          </cell>
        </row>
        <row r="39">
          <cell r="B39">
            <v>1591095</v>
          </cell>
          <cell r="C39">
            <v>1638828</v>
          </cell>
          <cell r="D39">
            <v>596661</v>
          </cell>
          <cell r="E39">
            <v>614562</v>
          </cell>
          <cell r="F39">
            <v>994434</v>
          </cell>
          <cell r="G39">
            <v>1024269</v>
          </cell>
          <cell r="H39">
            <v>1193322</v>
          </cell>
          <cell r="I39">
            <v>1229121</v>
          </cell>
        </row>
        <row r="40">
          <cell r="B40">
            <v>1614972</v>
          </cell>
          <cell r="C40">
            <v>1663422</v>
          </cell>
          <cell r="D40">
            <v>605616</v>
          </cell>
          <cell r="E40">
            <v>623784</v>
          </cell>
          <cell r="F40">
            <v>1009359</v>
          </cell>
          <cell r="G40">
            <v>1039638</v>
          </cell>
          <cell r="H40">
            <v>1211229</v>
          </cell>
          <cell r="I40">
            <v>1247568</v>
          </cell>
        </row>
        <row r="41">
          <cell r="B41">
            <v>1639197</v>
          </cell>
          <cell r="C41">
            <v>1688373</v>
          </cell>
          <cell r="D41">
            <v>614700</v>
          </cell>
          <cell r="E41">
            <v>633141</v>
          </cell>
          <cell r="F41">
            <v>1024497</v>
          </cell>
          <cell r="G41">
            <v>1055232</v>
          </cell>
          <cell r="H41">
            <v>1229397</v>
          </cell>
          <cell r="I41">
            <v>1266279</v>
          </cell>
        </row>
        <row r="42">
          <cell r="B42">
            <v>1663782</v>
          </cell>
          <cell r="C42">
            <v>1713696</v>
          </cell>
          <cell r="D42">
            <v>623919</v>
          </cell>
          <cell r="E42">
            <v>642636</v>
          </cell>
          <cell r="F42">
            <v>1039863</v>
          </cell>
          <cell r="G42">
            <v>1071060</v>
          </cell>
          <cell r="H42">
            <v>1247838</v>
          </cell>
          <cell r="I42">
            <v>1285272</v>
          </cell>
        </row>
        <row r="43">
          <cell r="B43">
            <v>1688742</v>
          </cell>
          <cell r="C43">
            <v>1739403</v>
          </cell>
          <cell r="D43">
            <v>633279</v>
          </cell>
          <cell r="E43">
            <v>652275</v>
          </cell>
          <cell r="F43">
            <v>1055463</v>
          </cell>
          <cell r="G43">
            <v>1087128</v>
          </cell>
          <cell r="H43">
            <v>1266558</v>
          </cell>
          <cell r="I43">
            <v>1304553</v>
          </cell>
        </row>
        <row r="44">
          <cell r="B44">
            <v>1714089</v>
          </cell>
          <cell r="C44">
            <v>1765512</v>
          </cell>
          <cell r="D44">
            <v>642783</v>
          </cell>
          <cell r="E44">
            <v>662067</v>
          </cell>
          <cell r="F44">
            <v>1071306</v>
          </cell>
          <cell r="G44">
            <v>1103445</v>
          </cell>
          <cell r="H44">
            <v>1285566</v>
          </cell>
          <cell r="I44">
            <v>1324134</v>
          </cell>
        </row>
        <row r="45">
          <cell r="B45">
            <v>1739784</v>
          </cell>
          <cell r="C45">
            <v>1791978</v>
          </cell>
          <cell r="D45">
            <v>652419</v>
          </cell>
          <cell r="E45">
            <v>671991</v>
          </cell>
          <cell r="F45">
            <v>1087365</v>
          </cell>
          <cell r="G45">
            <v>1119987</v>
          </cell>
          <cell r="H45">
            <v>1304838</v>
          </cell>
          <cell r="I45">
            <v>1343985</v>
          </cell>
        </row>
        <row r="46">
          <cell r="B46">
            <v>1757502</v>
          </cell>
          <cell r="C46">
            <v>1810227</v>
          </cell>
        </row>
        <row r="47">
          <cell r="B47">
            <v>1783755</v>
          </cell>
          <cell r="C47">
            <v>1837269</v>
          </cell>
        </row>
        <row r="48">
          <cell r="B48">
            <v>1810386</v>
          </cell>
          <cell r="C48">
            <v>1864698</v>
          </cell>
        </row>
        <row r="52">
          <cell r="B52">
            <v>2008212</v>
          </cell>
          <cell r="C52">
            <v>2068458</v>
          </cell>
          <cell r="D52">
            <v>753081</v>
          </cell>
          <cell r="E52">
            <v>775671</v>
          </cell>
          <cell r="F52">
            <v>1255134</v>
          </cell>
          <cell r="G52">
            <v>1292787</v>
          </cell>
          <cell r="H52">
            <v>1506159</v>
          </cell>
          <cell r="I52">
            <v>1551345</v>
          </cell>
        </row>
        <row r="53">
          <cell r="B53">
            <v>2038329</v>
          </cell>
          <cell r="C53">
            <v>2099478</v>
          </cell>
          <cell r="D53">
            <v>764373</v>
          </cell>
          <cell r="E53">
            <v>787305</v>
          </cell>
          <cell r="F53">
            <v>1273956</v>
          </cell>
          <cell r="G53">
            <v>1312173</v>
          </cell>
          <cell r="H53">
            <v>1528746</v>
          </cell>
          <cell r="I53">
            <v>1574610</v>
          </cell>
        </row>
        <row r="54">
          <cell r="B54">
            <v>2068917</v>
          </cell>
          <cell r="C54">
            <v>2130984</v>
          </cell>
          <cell r="D54">
            <v>775845</v>
          </cell>
          <cell r="E54">
            <v>799119</v>
          </cell>
          <cell r="F54">
            <v>1293072</v>
          </cell>
          <cell r="G54">
            <v>1331865</v>
          </cell>
          <cell r="H54">
            <v>1551687</v>
          </cell>
          <cell r="I54">
            <v>1598238</v>
          </cell>
        </row>
        <row r="55">
          <cell r="B55">
            <v>2099958</v>
          </cell>
          <cell r="C55">
            <v>2162958</v>
          </cell>
          <cell r="D55">
            <v>787485</v>
          </cell>
          <cell r="E55">
            <v>811110</v>
          </cell>
          <cell r="F55">
            <v>1312473</v>
          </cell>
          <cell r="G55">
            <v>1351848</v>
          </cell>
          <cell r="H55">
            <v>1574970</v>
          </cell>
          <cell r="I55">
            <v>1622220</v>
          </cell>
        </row>
        <row r="56">
          <cell r="B56">
            <v>2131455</v>
          </cell>
          <cell r="C56">
            <v>2195400</v>
          </cell>
          <cell r="D56">
            <v>799296</v>
          </cell>
          <cell r="E56">
            <v>823275</v>
          </cell>
          <cell r="F56">
            <v>1332159</v>
          </cell>
          <cell r="G56">
            <v>1372125</v>
          </cell>
          <cell r="H56">
            <v>1598592</v>
          </cell>
          <cell r="I56">
            <v>1646550</v>
          </cell>
        </row>
        <row r="57">
          <cell r="B57">
            <v>2163429</v>
          </cell>
          <cell r="C57">
            <v>2228331</v>
          </cell>
          <cell r="D57">
            <v>811287</v>
          </cell>
          <cell r="E57">
            <v>835623</v>
          </cell>
          <cell r="F57">
            <v>1352142</v>
          </cell>
          <cell r="G57">
            <v>1392708</v>
          </cell>
          <cell r="H57">
            <v>1622571</v>
          </cell>
          <cell r="I57">
            <v>1671249</v>
          </cell>
        </row>
        <row r="58">
          <cell r="B58">
            <v>2195877</v>
          </cell>
          <cell r="C58">
            <v>2261754</v>
          </cell>
          <cell r="D58">
            <v>823455</v>
          </cell>
          <cell r="E58">
            <v>848157</v>
          </cell>
          <cell r="F58">
            <v>1372422</v>
          </cell>
          <cell r="G58">
            <v>1413597</v>
          </cell>
          <cell r="H58">
            <v>1646907</v>
          </cell>
          <cell r="I58">
            <v>1696317</v>
          </cell>
        </row>
        <row r="59">
          <cell r="B59">
            <v>2228817</v>
          </cell>
          <cell r="C59">
            <v>2295681</v>
          </cell>
          <cell r="D59">
            <v>835806</v>
          </cell>
          <cell r="E59">
            <v>860880</v>
          </cell>
          <cell r="F59">
            <v>1393011</v>
          </cell>
          <cell r="G59">
            <v>1434801</v>
          </cell>
          <cell r="H59">
            <v>1671612</v>
          </cell>
          <cell r="I59">
            <v>1721760</v>
          </cell>
        </row>
        <row r="60">
          <cell r="B60">
            <v>2262252</v>
          </cell>
          <cell r="C60">
            <v>2330121</v>
          </cell>
          <cell r="D60">
            <v>848346</v>
          </cell>
          <cell r="E60">
            <v>873795</v>
          </cell>
          <cell r="F60">
            <v>1413909</v>
          </cell>
          <cell r="G60">
            <v>1456326</v>
          </cell>
          <cell r="H60">
            <v>1696689</v>
          </cell>
          <cell r="I60">
            <v>1747590</v>
          </cell>
        </row>
      </sheetData>
      <sheetData sheetId="3"/>
      <sheetData sheetId="4">
        <row r="10">
          <cell r="C10" t="str">
            <v xml:space="preserve"> 31 March 2022</v>
          </cell>
          <cell r="D10" t="str">
            <v xml:space="preserve"> 1 April 2022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view="pageBreakPreview" zoomScaleNormal="100" zoomScaleSheetLayoutView="100" workbookViewId="0">
      <selection activeCell="J8" sqref="J8"/>
    </sheetView>
  </sheetViews>
  <sheetFormatPr defaultRowHeight="14.4" x14ac:dyDescent="0.3"/>
  <cols>
    <col min="1" max="1" width="22.109375" customWidth="1"/>
    <col min="2" max="2" width="22.6640625" customWidth="1"/>
    <col min="3" max="4" width="22.44140625" customWidth="1"/>
  </cols>
  <sheetData>
    <row r="1" spans="1:4" x14ac:dyDescent="0.3">
      <c r="A1" s="57" t="s">
        <v>0</v>
      </c>
      <c r="B1" s="57"/>
      <c r="C1" s="57"/>
      <c r="D1" s="57"/>
    </row>
    <row r="2" spans="1:4" ht="8.25" customHeight="1" x14ac:dyDescent="0.3"/>
    <row r="3" spans="1:4" ht="69.599999999999994" customHeight="1" x14ac:dyDescent="0.4">
      <c r="A3" s="58" t="s">
        <v>1</v>
      </c>
      <c r="B3" s="58"/>
      <c r="C3" s="58"/>
      <c r="D3" s="58"/>
    </row>
    <row r="4" spans="1:4" ht="12" customHeight="1" x14ac:dyDescent="0.3">
      <c r="A4" s="1"/>
      <c r="B4" s="1"/>
      <c r="C4" s="1"/>
      <c r="D4" s="1"/>
    </row>
    <row r="5" spans="1:4" ht="21" customHeight="1" x14ac:dyDescent="0.3">
      <c r="A5" s="59" t="s">
        <v>2</v>
      </c>
      <c r="B5" s="59"/>
      <c r="C5" s="59"/>
      <c r="D5" s="59"/>
    </row>
    <row r="6" spans="1:4" ht="11.25" customHeight="1" thickBot="1" x14ac:dyDescent="0.35">
      <c r="A6" s="1"/>
      <c r="B6" s="1"/>
      <c r="C6" s="1"/>
      <c r="D6" s="1"/>
    </row>
    <row r="7" spans="1:4" ht="68.25" customHeight="1" thickBot="1" x14ac:dyDescent="0.35">
      <c r="A7" s="2" t="s">
        <v>3</v>
      </c>
      <c r="B7" s="2" t="s">
        <v>4</v>
      </c>
      <c r="C7" s="3" t="s">
        <v>5</v>
      </c>
      <c r="D7" s="4" t="s">
        <v>6</v>
      </c>
    </row>
    <row r="8" spans="1:4" ht="34.200000000000003" customHeight="1" thickBot="1" x14ac:dyDescent="0.35">
      <c r="A8" s="5" t="s">
        <v>7</v>
      </c>
      <c r="B8" s="5" t="s">
        <v>8</v>
      </c>
      <c r="C8" s="5" t="s">
        <v>9</v>
      </c>
      <c r="D8" s="5" t="s">
        <v>10</v>
      </c>
    </row>
    <row r="9" spans="1:4" ht="15" thickBot="1" x14ac:dyDescent="0.35">
      <c r="A9" t="s">
        <v>11</v>
      </c>
      <c r="B9" t="s">
        <v>11</v>
      </c>
    </row>
    <row r="10" spans="1:4" ht="24.9" customHeight="1" x14ac:dyDescent="0.3">
      <c r="A10" s="6">
        <f>'[1]Costing Model'!C8</f>
        <v>1105383</v>
      </c>
      <c r="B10" s="6">
        <f>'[1]Costing Model'!C22</f>
        <v>1308051</v>
      </c>
      <c r="C10" s="6">
        <f>'[1]Costing Model'!C37</f>
        <v>1590747</v>
      </c>
      <c r="D10" s="6">
        <f>'[1]Costing Model'!C52</f>
        <v>2068458</v>
      </c>
    </row>
    <row r="11" spans="1:4" ht="24.9" customHeight="1" x14ac:dyDescent="0.3">
      <c r="A11" s="7">
        <f>'[1]Costing Model'!C9</f>
        <v>1121979</v>
      </c>
      <c r="B11" s="7">
        <f>'[1]Costing Model'!C23</f>
        <v>1327680</v>
      </c>
      <c r="C11" s="7">
        <f>'[1]Costing Model'!C38</f>
        <v>1614612</v>
      </c>
      <c r="D11" s="7">
        <f>'[1]Costing Model'!C53</f>
        <v>2099478</v>
      </c>
    </row>
    <row r="12" spans="1:4" ht="24.9" customHeight="1" x14ac:dyDescent="0.3">
      <c r="A12" s="7">
        <f>'[1]Costing Model'!C10</f>
        <v>1138800</v>
      </c>
      <c r="B12" s="7">
        <f>'[1]Costing Model'!C24</f>
        <v>1347606</v>
      </c>
      <c r="C12" s="7">
        <f>'[1]Costing Model'!C39</f>
        <v>1638828</v>
      </c>
      <c r="D12" s="7">
        <f>'[1]Costing Model'!C54</f>
        <v>2130984</v>
      </c>
    </row>
    <row r="13" spans="1:4" ht="24.9" customHeight="1" x14ac:dyDescent="0.3">
      <c r="A13" s="7">
        <f>'[1]Costing Model'!C11</f>
        <v>1155891</v>
      </c>
      <c r="B13" s="7">
        <f>'[1]Costing Model'!C25</f>
        <v>1367811</v>
      </c>
      <c r="C13" s="7">
        <f>'[1]Costing Model'!C40</f>
        <v>1663422</v>
      </c>
      <c r="D13" s="7">
        <f>'[1]Costing Model'!C55</f>
        <v>2162958</v>
      </c>
    </row>
    <row r="14" spans="1:4" ht="24.9" customHeight="1" x14ac:dyDescent="0.3">
      <c r="A14" s="7">
        <f>'[1]Costing Model'!C12</f>
        <v>1173231</v>
      </c>
      <c r="B14" s="7">
        <f>'[1]Costing Model'!C26</f>
        <v>1388331</v>
      </c>
      <c r="C14" s="7">
        <f>'[1]Costing Model'!C41</f>
        <v>1688373</v>
      </c>
      <c r="D14" s="7">
        <f>'[1]Costing Model'!C56</f>
        <v>2195400</v>
      </c>
    </row>
    <row r="15" spans="1:4" ht="24.9" customHeight="1" x14ac:dyDescent="0.3">
      <c r="A15" s="7">
        <f>'[1]Costing Model'!C13</f>
        <v>1190826</v>
      </c>
      <c r="B15" s="7">
        <f>'[1]Costing Model'!C27</f>
        <v>1409157</v>
      </c>
      <c r="C15" s="7">
        <f>'[1]Costing Model'!C42</f>
        <v>1713696</v>
      </c>
      <c r="D15" s="7">
        <f>'[1]Costing Model'!C57</f>
        <v>2228331</v>
      </c>
    </row>
    <row r="16" spans="1:4" ht="24.9" customHeight="1" x14ac:dyDescent="0.3">
      <c r="A16" s="7">
        <f>'[1]Costing Model'!C14</f>
        <v>1208691</v>
      </c>
      <c r="B16" s="7">
        <f>'[1]Costing Model'!C28</f>
        <v>1430298</v>
      </c>
      <c r="C16" s="7">
        <f>'[1]Costing Model'!C43</f>
        <v>1739403</v>
      </c>
      <c r="D16" s="7">
        <f>'[1]Costing Model'!C58</f>
        <v>2261754</v>
      </c>
    </row>
    <row r="17" spans="1:4" ht="24.9" customHeight="1" x14ac:dyDescent="0.3">
      <c r="A17" s="7">
        <f>'[1]Costing Model'!C15</f>
        <v>1226817</v>
      </c>
      <c r="B17" s="7">
        <f>'[1]Costing Model'!C29</f>
        <v>1451754</v>
      </c>
      <c r="C17" s="7">
        <f>'[1]Costing Model'!C44</f>
        <v>1765512</v>
      </c>
      <c r="D17" s="7">
        <f>'[1]Costing Model'!C59</f>
        <v>2295681</v>
      </c>
    </row>
    <row r="18" spans="1:4" ht="24.9" customHeight="1" thickBot="1" x14ac:dyDescent="0.35">
      <c r="A18" s="7">
        <f>'[1]Costing Model'!C16</f>
        <v>1245231</v>
      </c>
      <c r="B18" s="7">
        <f>'[1]Costing Model'!C30</f>
        <v>1473537</v>
      </c>
      <c r="C18" s="8">
        <f>'[1]Costing Model'!C45</f>
        <v>1791978</v>
      </c>
      <c r="D18" s="8">
        <f>'[1]Costing Model'!C60</f>
        <v>2330121</v>
      </c>
    </row>
    <row r="19" spans="1:4" ht="24.9" customHeight="1" x14ac:dyDescent="0.3">
      <c r="A19" s="7">
        <f>'[1]Costing Model'!C17</f>
        <v>1263900</v>
      </c>
      <c r="B19" s="7">
        <f>'[1]Costing Model'!C31</f>
        <v>1495641</v>
      </c>
      <c r="C19" s="9"/>
      <c r="D19" s="9"/>
    </row>
    <row r="20" spans="1:4" ht="24.9" customHeight="1" x14ac:dyDescent="0.3">
      <c r="A20" s="7">
        <f>'[1]Costing Model'!C18</f>
        <v>1282866</v>
      </c>
      <c r="B20" s="7">
        <f>'[1]Costing Model'!C32</f>
        <v>1518069</v>
      </c>
      <c r="C20" s="9"/>
      <c r="D20" s="9"/>
    </row>
    <row r="21" spans="1:4" ht="24.9" customHeight="1" thickBot="1" x14ac:dyDescent="0.35">
      <c r="A21" s="8">
        <f>'[1]Costing Model'!C19</f>
        <v>1302102</v>
      </c>
      <c r="B21" s="7">
        <f>'[1]Costing Model'!C33</f>
        <v>1540839</v>
      </c>
      <c r="C21" s="9"/>
      <c r="D21" s="9"/>
    </row>
    <row r="22" spans="1:4" ht="24.9" customHeight="1" thickBot="1" x14ac:dyDescent="0.35">
      <c r="A22" s="10"/>
      <c r="B22" s="8">
        <f>'[1]Costing Model'!C34</f>
        <v>1563948</v>
      </c>
      <c r="C22" s="9"/>
      <c r="D22" s="9"/>
    </row>
    <row r="23" spans="1:4" ht="24.9" customHeight="1" x14ac:dyDescent="0.3">
      <c r="A23" s="9" t="s">
        <v>11</v>
      </c>
      <c r="B23" s="9"/>
      <c r="C23" s="9"/>
      <c r="D23" s="9"/>
    </row>
    <row r="24" spans="1:4" ht="9.75" customHeight="1" x14ac:dyDescent="0.3">
      <c r="A24" s="11"/>
      <c r="B24" s="11"/>
      <c r="C24" s="11"/>
      <c r="D24" s="11"/>
    </row>
    <row r="25" spans="1:4" ht="12.75" customHeight="1" x14ac:dyDescent="0.3">
      <c r="A25" s="56" t="str">
        <f>A1</f>
        <v xml:space="preserve">Appendix A to DPSA Circular 52 of 2022 </v>
      </c>
      <c r="B25" s="56"/>
      <c r="C25" s="56"/>
      <c r="D25" s="56"/>
    </row>
    <row r="26" spans="1:4" ht="9.75" customHeight="1" x14ac:dyDescent="0.3">
      <c r="A26" s="11"/>
      <c r="B26" s="11"/>
      <c r="C26" s="11"/>
      <c r="D26" s="11"/>
    </row>
    <row r="27" spans="1:4" ht="24" customHeight="1" x14ac:dyDescent="0.3">
      <c r="A27" s="55" t="s">
        <v>12</v>
      </c>
      <c r="B27" s="55"/>
      <c r="C27" s="55"/>
      <c r="D27" s="55"/>
    </row>
    <row r="28" spans="1:4" ht="13.5" customHeight="1" thickBot="1" x14ac:dyDescent="0.35">
      <c r="A28" s="12"/>
      <c r="B28" s="12"/>
      <c r="C28" s="12"/>
      <c r="D28" s="12"/>
    </row>
    <row r="29" spans="1:4" ht="61.5" customHeight="1" thickBot="1" x14ac:dyDescent="0.35">
      <c r="A29" s="2" t="s">
        <v>3</v>
      </c>
      <c r="B29" s="2" t="s">
        <v>4</v>
      </c>
      <c r="C29" s="3" t="s">
        <v>5</v>
      </c>
      <c r="D29" s="4" t="s">
        <v>6</v>
      </c>
    </row>
    <row r="30" spans="1:4" ht="27.6" customHeight="1" thickBot="1" x14ac:dyDescent="0.35">
      <c r="A30" s="5" t="s">
        <v>7</v>
      </c>
      <c r="B30" s="5" t="s">
        <v>8</v>
      </c>
      <c r="C30" s="5" t="s">
        <v>9</v>
      </c>
      <c r="D30" s="5" t="s">
        <v>10</v>
      </c>
    </row>
    <row r="31" spans="1:4" ht="15" thickBot="1" x14ac:dyDescent="0.35">
      <c r="A31" s="13" t="s">
        <v>11</v>
      </c>
      <c r="B31" s="13" t="s">
        <v>11</v>
      </c>
      <c r="C31" s="13"/>
      <c r="D31" s="13"/>
    </row>
    <row r="32" spans="1:4" ht="24.9" customHeight="1" x14ac:dyDescent="0.3">
      <c r="A32" s="14">
        <f>'[1]Costing Model'!E8</f>
        <v>414519</v>
      </c>
      <c r="B32" s="6">
        <f>'[1]Costing Model'!E22</f>
        <v>490518</v>
      </c>
      <c r="C32" s="6">
        <f>'[1]Costing Model'!E37</f>
        <v>596529</v>
      </c>
      <c r="D32" s="6">
        <f>'[1]Costing Model'!E52</f>
        <v>775671</v>
      </c>
    </row>
    <row r="33" spans="1:4" ht="24.9" customHeight="1" x14ac:dyDescent="0.3">
      <c r="A33" s="15">
        <f>'[1]Costing Model'!E9</f>
        <v>420741</v>
      </c>
      <c r="B33" s="7">
        <f>'[1]Costing Model'!E23</f>
        <v>497880</v>
      </c>
      <c r="C33" s="7">
        <f>'[1]Costing Model'!E38</f>
        <v>605481</v>
      </c>
      <c r="D33" s="7">
        <f>'[1]Costing Model'!E53</f>
        <v>787305</v>
      </c>
    </row>
    <row r="34" spans="1:4" ht="24.9" customHeight="1" x14ac:dyDescent="0.3">
      <c r="A34" s="15">
        <f>'[1]Costing Model'!E10</f>
        <v>427050</v>
      </c>
      <c r="B34" s="7">
        <f>'[1]Costing Model'!E24</f>
        <v>505353</v>
      </c>
      <c r="C34" s="7">
        <f>'[1]Costing Model'!E39</f>
        <v>614562</v>
      </c>
      <c r="D34" s="7">
        <f>'[1]Costing Model'!E54</f>
        <v>799119</v>
      </c>
    </row>
    <row r="35" spans="1:4" ht="24.9" customHeight="1" x14ac:dyDescent="0.3">
      <c r="A35" s="15">
        <f>'[1]Costing Model'!E11</f>
        <v>433458</v>
      </c>
      <c r="B35" s="7">
        <f>'[1]Costing Model'!E25</f>
        <v>512928</v>
      </c>
      <c r="C35" s="7">
        <f>'[1]Costing Model'!E40</f>
        <v>623784</v>
      </c>
      <c r="D35" s="7">
        <f>'[1]Costing Model'!E55</f>
        <v>811110</v>
      </c>
    </row>
    <row r="36" spans="1:4" ht="24.9" customHeight="1" x14ac:dyDescent="0.3">
      <c r="A36" s="15">
        <f>'[1]Costing Model'!E12</f>
        <v>439962</v>
      </c>
      <c r="B36" s="7">
        <f>'[1]Costing Model'!E26</f>
        <v>520623</v>
      </c>
      <c r="C36" s="7">
        <f>'[1]Costing Model'!E41</f>
        <v>633141</v>
      </c>
      <c r="D36" s="7">
        <f>'[1]Costing Model'!E56</f>
        <v>823275</v>
      </c>
    </row>
    <row r="37" spans="1:4" ht="24.9" customHeight="1" x14ac:dyDescent="0.3">
      <c r="A37" s="15">
        <f>'[1]Costing Model'!E13</f>
        <v>446559</v>
      </c>
      <c r="B37" s="7">
        <f>'[1]Costing Model'!E27</f>
        <v>528435</v>
      </c>
      <c r="C37" s="7">
        <f>'[1]Costing Model'!E42</f>
        <v>642636</v>
      </c>
      <c r="D37" s="7">
        <f>'[1]Costing Model'!E57</f>
        <v>835623</v>
      </c>
    </row>
    <row r="38" spans="1:4" ht="24.9" customHeight="1" x14ac:dyDescent="0.3">
      <c r="A38" s="15">
        <f>'[1]Costing Model'!E14</f>
        <v>453258</v>
      </c>
      <c r="B38" s="7">
        <f>'[1]Costing Model'!E28</f>
        <v>536361</v>
      </c>
      <c r="C38" s="7">
        <f>'[1]Costing Model'!E43</f>
        <v>652275</v>
      </c>
      <c r="D38" s="7">
        <f>'[1]Costing Model'!E58</f>
        <v>848157</v>
      </c>
    </row>
    <row r="39" spans="1:4" ht="24.9" customHeight="1" x14ac:dyDescent="0.3">
      <c r="A39" s="15">
        <f>'[1]Costing Model'!E15</f>
        <v>460056</v>
      </c>
      <c r="B39" s="7">
        <f>'[1]Costing Model'!E29</f>
        <v>544407</v>
      </c>
      <c r="C39" s="7">
        <f>'[1]Costing Model'!E44</f>
        <v>662067</v>
      </c>
      <c r="D39" s="7">
        <f>'[1]Costing Model'!E59</f>
        <v>860880</v>
      </c>
    </row>
    <row r="40" spans="1:4" ht="24.9" customHeight="1" thickBot="1" x14ac:dyDescent="0.35">
      <c r="A40" s="15">
        <f>'[1]Costing Model'!E16</f>
        <v>466962</v>
      </c>
      <c r="B40" s="7">
        <f>'[1]Costing Model'!E30</f>
        <v>552576</v>
      </c>
      <c r="C40" s="8">
        <f>'[1]Costing Model'!E45</f>
        <v>671991</v>
      </c>
      <c r="D40" s="8">
        <f>'[1]Costing Model'!E60</f>
        <v>873795</v>
      </c>
    </row>
    <row r="41" spans="1:4" ht="24.9" customHeight="1" x14ac:dyDescent="0.3">
      <c r="A41" s="15">
        <f>'[1]Costing Model'!E17</f>
        <v>473964</v>
      </c>
      <c r="B41" s="7">
        <f>'[1]Costing Model'!E31</f>
        <v>560865</v>
      </c>
      <c r="C41" s="9"/>
      <c r="D41" s="9"/>
    </row>
    <row r="42" spans="1:4" ht="24.9" customHeight="1" x14ac:dyDescent="0.3">
      <c r="A42" s="15">
        <f>'[1]Costing Model'!E18</f>
        <v>481074</v>
      </c>
      <c r="B42" s="7">
        <f>'[1]Costing Model'!E32</f>
        <v>569277</v>
      </c>
      <c r="C42" s="9"/>
      <c r="D42" s="9"/>
    </row>
    <row r="43" spans="1:4" ht="24.9" customHeight="1" thickBot="1" x14ac:dyDescent="0.35">
      <c r="A43" s="16">
        <f>'[1]Costing Model'!E19</f>
        <v>488289</v>
      </c>
      <c r="B43" s="7">
        <f>'[1]Costing Model'!E33</f>
        <v>577815</v>
      </c>
      <c r="C43" s="9"/>
      <c r="D43" s="9"/>
    </row>
    <row r="44" spans="1:4" ht="24.9" customHeight="1" thickBot="1" x14ac:dyDescent="0.35">
      <c r="A44" s="17"/>
      <c r="B44" s="8">
        <f>'[1]Costing Model'!E34</f>
        <v>586482</v>
      </c>
      <c r="C44" s="9"/>
      <c r="D44" s="9"/>
    </row>
    <row r="45" spans="1:4" ht="24.9" customHeight="1" x14ac:dyDescent="0.3">
      <c r="A45" s="9"/>
      <c r="B45" s="9"/>
      <c r="C45" s="9"/>
      <c r="D45" s="9"/>
    </row>
    <row r="46" spans="1:4" ht="17.399999999999999" x14ac:dyDescent="0.3">
      <c r="A46" s="11"/>
      <c r="B46" s="11"/>
      <c r="C46" s="11"/>
      <c r="D46" s="11"/>
    </row>
    <row r="47" spans="1:4" x14ac:dyDescent="0.3">
      <c r="A47" s="56" t="str">
        <f>A1</f>
        <v xml:space="preserve">Appendix A to DPSA Circular 52 of 2022 </v>
      </c>
      <c r="B47" s="56"/>
      <c r="C47" s="56"/>
      <c r="D47" s="56"/>
    </row>
    <row r="48" spans="1:4" ht="8.25" customHeight="1" x14ac:dyDescent="0.3">
      <c r="A48" s="11"/>
      <c r="B48" s="11"/>
      <c r="C48" s="11"/>
      <c r="D48" s="11"/>
    </row>
    <row r="49" spans="1:4" ht="17.399999999999999" x14ac:dyDescent="0.3">
      <c r="A49" s="55" t="s">
        <v>13</v>
      </c>
      <c r="B49" s="55"/>
      <c r="C49" s="55"/>
      <c r="D49" s="55"/>
    </row>
    <row r="50" spans="1:4" ht="15" thickBot="1" x14ac:dyDescent="0.35">
      <c r="A50" s="12"/>
      <c r="B50" s="12"/>
      <c r="C50" s="12"/>
      <c r="D50" s="12"/>
    </row>
    <row r="51" spans="1:4" ht="71.25" customHeight="1" thickBot="1" x14ac:dyDescent="0.35">
      <c r="A51" s="2" t="s">
        <v>3</v>
      </c>
      <c r="B51" s="2" t="s">
        <v>4</v>
      </c>
      <c r="C51" s="3" t="s">
        <v>5</v>
      </c>
      <c r="D51" s="4" t="s">
        <v>6</v>
      </c>
    </row>
    <row r="52" spans="1:4" ht="29.4" customHeight="1" thickBot="1" x14ac:dyDescent="0.35">
      <c r="A52" s="5" t="s">
        <v>7</v>
      </c>
      <c r="B52" s="5" t="s">
        <v>8</v>
      </c>
      <c r="C52" s="5" t="s">
        <v>9</v>
      </c>
      <c r="D52" s="5" t="s">
        <v>10</v>
      </c>
    </row>
    <row r="53" spans="1:4" ht="15" thickBot="1" x14ac:dyDescent="0.35">
      <c r="A53" s="13" t="s">
        <v>11</v>
      </c>
      <c r="B53" s="13" t="s">
        <v>11</v>
      </c>
      <c r="C53" s="13"/>
      <c r="D53" s="13"/>
    </row>
    <row r="54" spans="1:4" ht="24.9" customHeight="1" x14ac:dyDescent="0.3">
      <c r="A54" s="6">
        <f>'[1]Costing Model'!G8</f>
        <v>690864</v>
      </c>
      <c r="B54" s="6">
        <f>'[1]Costing Model'!G22</f>
        <v>817533</v>
      </c>
      <c r="C54" s="6">
        <f>'[1]Costing Model'!G37</f>
        <v>994218</v>
      </c>
      <c r="D54" s="6">
        <f>'[1]Costing Model'!G52</f>
        <v>1292787</v>
      </c>
    </row>
    <row r="55" spans="1:4" ht="24.9" customHeight="1" x14ac:dyDescent="0.3">
      <c r="A55" s="7">
        <f>'[1]Costing Model'!G9</f>
        <v>701238</v>
      </c>
      <c r="B55" s="7">
        <f>'[1]Costing Model'!G23</f>
        <v>829800</v>
      </c>
      <c r="C55" s="7">
        <f>'[1]Costing Model'!G38</f>
        <v>1009134</v>
      </c>
      <c r="D55" s="7">
        <f>'[1]Costing Model'!G53</f>
        <v>1312173</v>
      </c>
    </row>
    <row r="56" spans="1:4" ht="24.9" customHeight="1" x14ac:dyDescent="0.3">
      <c r="A56" s="7">
        <f>'[1]Costing Model'!G10</f>
        <v>711750</v>
      </c>
      <c r="B56" s="7">
        <f>'[1]Costing Model'!G24</f>
        <v>842253</v>
      </c>
      <c r="C56" s="7">
        <f>'[1]Costing Model'!G39</f>
        <v>1024269</v>
      </c>
      <c r="D56" s="7">
        <f>'[1]Costing Model'!G54</f>
        <v>1331865</v>
      </c>
    </row>
    <row r="57" spans="1:4" ht="24.9" customHeight="1" x14ac:dyDescent="0.3">
      <c r="A57" s="7">
        <f>'[1]Costing Model'!G11</f>
        <v>722433</v>
      </c>
      <c r="B57" s="7">
        <f>'[1]Costing Model'!G25</f>
        <v>854883</v>
      </c>
      <c r="C57" s="7">
        <f>'[1]Costing Model'!G40</f>
        <v>1039638</v>
      </c>
      <c r="D57" s="7">
        <f>'[1]Costing Model'!G55</f>
        <v>1351848</v>
      </c>
    </row>
    <row r="58" spans="1:4" ht="24.9" customHeight="1" x14ac:dyDescent="0.3">
      <c r="A58" s="7">
        <f>'[1]Costing Model'!G12</f>
        <v>733269</v>
      </c>
      <c r="B58" s="7">
        <f>'[1]Costing Model'!G26</f>
        <v>867708</v>
      </c>
      <c r="C58" s="7">
        <f>'[1]Costing Model'!G41</f>
        <v>1055232</v>
      </c>
      <c r="D58" s="7">
        <f>'[1]Costing Model'!G56</f>
        <v>1372125</v>
      </c>
    </row>
    <row r="59" spans="1:4" ht="24.9" customHeight="1" x14ac:dyDescent="0.3">
      <c r="A59" s="7">
        <f>'[1]Costing Model'!G13</f>
        <v>744267</v>
      </c>
      <c r="B59" s="7">
        <f>'[1]Costing Model'!G27</f>
        <v>880722</v>
      </c>
      <c r="C59" s="7">
        <f>'[1]Costing Model'!G42</f>
        <v>1071060</v>
      </c>
      <c r="D59" s="7">
        <f>'[1]Costing Model'!G57</f>
        <v>1392708</v>
      </c>
    </row>
    <row r="60" spans="1:4" ht="24.9" customHeight="1" x14ac:dyDescent="0.3">
      <c r="A60" s="7">
        <f>'[1]Costing Model'!G14</f>
        <v>755433</v>
      </c>
      <c r="B60" s="7">
        <f>'[1]Costing Model'!G28</f>
        <v>893937</v>
      </c>
      <c r="C60" s="7">
        <f>'[1]Costing Model'!G43</f>
        <v>1087128</v>
      </c>
      <c r="D60" s="7">
        <f>'[1]Costing Model'!G58</f>
        <v>1413597</v>
      </c>
    </row>
    <row r="61" spans="1:4" ht="24.9" customHeight="1" x14ac:dyDescent="0.3">
      <c r="A61" s="7">
        <f>'[1]Costing Model'!G15</f>
        <v>766761</v>
      </c>
      <c r="B61" s="7">
        <f>'[1]Costing Model'!G29</f>
        <v>907347</v>
      </c>
      <c r="C61" s="7">
        <f>'[1]Costing Model'!G44</f>
        <v>1103445</v>
      </c>
      <c r="D61" s="7">
        <f>'[1]Costing Model'!G59</f>
        <v>1434801</v>
      </c>
    </row>
    <row r="62" spans="1:4" ht="24.9" customHeight="1" thickBot="1" x14ac:dyDescent="0.35">
      <c r="A62" s="7">
        <f>'[1]Costing Model'!G16</f>
        <v>778269</v>
      </c>
      <c r="B62" s="7">
        <f>'[1]Costing Model'!G30</f>
        <v>920961</v>
      </c>
      <c r="C62" s="8">
        <f>'[1]Costing Model'!G45</f>
        <v>1119987</v>
      </c>
      <c r="D62" s="8">
        <f>'[1]Costing Model'!G60</f>
        <v>1456326</v>
      </c>
    </row>
    <row r="63" spans="1:4" ht="24.9" customHeight="1" x14ac:dyDescent="0.3">
      <c r="A63" s="7">
        <f>'[1]Costing Model'!G17</f>
        <v>789939</v>
      </c>
      <c r="B63" s="7">
        <f>'[1]Costing Model'!G31</f>
        <v>934776</v>
      </c>
      <c r="C63" s="9"/>
      <c r="D63" s="9"/>
    </row>
    <row r="64" spans="1:4" ht="24.9" customHeight="1" x14ac:dyDescent="0.3">
      <c r="A64" s="7">
        <f>'[1]Costing Model'!G18</f>
        <v>801792</v>
      </c>
      <c r="B64" s="7">
        <f>'[1]Costing Model'!G32</f>
        <v>948792</v>
      </c>
      <c r="C64" s="9"/>
      <c r="D64" s="9"/>
    </row>
    <row r="65" spans="1:4" ht="24.9" customHeight="1" thickBot="1" x14ac:dyDescent="0.35">
      <c r="A65" s="8">
        <f>'[1]Costing Model'!G19</f>
        <v>813813</v>
      </c>
      <c r="B65" s="7">
        <f>'[1]Costing Model'!G33</f>
        <v>963024</v>
      </c>
      <c r="C65" s="9"/>
      <c r="D65" s="9"/>
    </row>
    <row r="66" spans="1:4" ht="24.9" customHeight="1" thickBot="1" x14ac:dyDescent="0.35">
      <c r="A66" s="17"/>
      <c r="B66" s="8">
        <f>'[1]Costing Model'!G34</f>
        <v>977469</v>
      </c>
      <c r="C66" s="9"/>
      <c r="D66" s="9"/>
    </row>
    <row r="67" spans="1:4" ht="24.9" customHeight="1" x14ac:dyDescent="0.3">
      <c r="A67" s="9"/>
      <c r="B67" s="9"/>
      <c r="C67" s="9"/>
      <c r="D67" s="9"/>
    </row>
    <row r="68" spans="1:4" ht="17.399999999999999" x14ac:dyDescent="0.3">
      <c r="A68" s="11"/>
      <c r="B68" s="11"/>
      <c r="C68" s="11"/>
      <c r="D68" s="11"/>
    </row>
    <row r="69" spans="1:4" x14ac:dyDescent="0.3">
      <c r="A69" s="56" t="str">
        <f>A1</f>
        <v xml:space="preserve">Appendix A to DPSA Circular 52 of 2022 </v>
      </c>
      <c r="B69" s="56"/>
      <c r="C69" s="56"/>
      <c r="D69" s="56"/>
    </row>
    <row r="70" spans="1:4" ht="9.75" customHeight="1" x14ac:dyDescent="0.3">
      <c r="A70" s="11"/>
      <c r="B70" s="11"/>
      <c r="C70" s="11"/>
      <c r="D70" s="11"/>
    </row>
    <row r="71" spans="1:4" ht="22.5" customHeight="1" x14ac:dyDescent="0.3">
      <c r="A71" s="55" t="s">
        <v>14</v>
      </c>
      <c r="B71" s="55"/>
      <c r="C71" s="55"/>
      <c r="D71" s="55"/>
    </row>
    <row r="72" spans="1:4" ht="15" thickBot="1" x14ac:dyDescent="0.35">
      <c r="A72" s="12"/>
      <c r="B72" s="12"/>
      <c r="C72" s="12"/>
      <c r="D72" s="12"/>
    </row>
    <row r="73" spans="1:4" ht="68.25" customHeight="1" thickBot="1" x14ac:dyDescent="0.35">
      <c r="A73" s="2" t="s">
        <v>3</v>
      </c>
      <c r="B73" s="2" t="s">
        <v>4</v>
      </c>
      <c r="C73" s="3" t="s">
        <v>5</v>
      </c>
      <c r="D73" s="4" t="s">
        <v>6</v>
      </c>
    </row>
    <row r="74" spans="1:4" ht="31.2" customHeight="1" thickBot="1" x14ac:dyDescent="0.35">
      <c r="A74" s="5" t="s">
        <v>7</v>
      </c>
      <c r="B74" s="5" t="s">
        <v>8</v>
      </c>
      <c r="C74" s="5" t="s">
        <v>9</v>
      </c>
      <c r="D74" s="5" t="s">
        <v>10</v>
      </c>
    </row>
    <row r="75" spans="1:4" ht="15" thickBot="1" x14ac:dyDescent="0.35">
      <c r="A75" s="13" t="s">
        <v>11</v>
      </c>
      <c r="B75" s="13" t="s">
        <v>11</v>
      </c>
      <c r="C75" s="13"/>
      <c r="D75" s="13"/>
    </row>
    <row r="76" spans="1:4" ht="24.9" customHeight="1" x14ac:dyDescent="0.3">
      <c r="A76" s="14">
        <f>'[1]Costing Model'!I8</f>
        <v>829038</v>
      </c>
      <c r="B76" s="6">
        <f>'[1]Costing Model'!I22</f>
        <v>981039</v>
      </c>
      <c r="C76" s="10">
        <f>'[1]Costing Model'!I37</f>
        <v>1193061</v>
      </c>
      <c r="D76" s="6">
        <f>'[1]Costing Model'!I52</f>
        <v>1551345</v>
      </c>
    </row>
    <row r="77" spans="1:4" ht="24.9" customHeight="1" x14ac:dyDescent="0.3">
      <c r="A77" s="15">
        <f>'[1]Costing Model'!I9</f>
        <v>841485</v>
      </c>
      <c r="B77" s="7">
        <f>'[1]Costing Model'!I23</f>
        <v>995760</v>
      </c>
      <c r="C77" s="18">
        <f>'[1]Costing Model'!I38</f>
        <v>1210959</v>
      </c>
      <c r="D77" s="7">
        <f>'[1]Costing Model'!I53</f>
        <v>1574610</v>
      </c>
    </row>
    <row r="78" spans="1:4" ht="24.9" customHeight="1" x14ac:dyDescent="0.3">
      <c r="A78" s="15">
        <f>'[1]Costing Model'!I10</f>
        <v>854100</v>
      </c>
      <c r="B78" s="7">
        <f>'[1]Costing Model'!I24</f>
        <v>1010706</v>
      </c>
      <c r="C78" s="18">
        <f>'[1]Costing Model'!I39</f>
        <v>1229121</v>
      </c>
      <c r="D78" s="7">
        <f>'[1]Costing Model'!I54</f>
        <v>1598238</v>
      </c>
    </row>
    <row r="79" spans="1:4" ht="24.9" customHeight="1" x14ac:dyDescent="0.3">
      <c r="A79" s="15">
        <f>'[1]Costing Model'!I11</f>
        <v>866919</v>
      </c>
      <c r="B79" s="7">
        <f>'[1]Costing Model'!I25</f>
        <v>1025859</v>
      </c>
      <c r="C79" s="18">
        <f>'[1]Costing Model'!I40</f>
        <v>1247568</v>
      </c>
      <c r="D79" s="7">
        <f>'[1]Costing Model'!I55</f>
        <v>1622220</v>
      </c>
    </row>
    <row r="80" spans="1:4" ht="24.9" customHeight="1" x14ac:dyDescent="0.3">
      <c r="A80" s="15">
        <f>'[1]Costing Model'!I12</f>
        <v>879924</v>
      </c>
      <c r="B80" s="7">
        <f>'[1]Costing Model'!I26</f>
        <v>1041249</v>
      </c>
      <c r="C80" s="18">
        <f>'[1]Costing Model'!I41</f>
        <v>1266279</v>
      </c>
      <c r="D80" s="7">
        <f>'[1]Costing Model'!I56</f>
        <v>1646550</v>
      </c>
    </row>
    <row r="81" spans="1:4" ht="24.9" customHeight="1" x14ac:dyDescent="0.3">
      <c r="A81" s="15">
        <f>'[1]Costing Model'!I13</f>
        <v>893121</v>
      </c>
      <c r="B81" s="7">
        <f>'[1]Costing Model'!I27</f>
        <v>1056867</v>
      </c>
      <c r="C81" s="18">
        <f>'[1]Costing Model'!I42</f>
        <v>1285272</v>
      </c>
      <c r="D81" s="7">
        <f>'[1]Costing Model'!I57</f>
        <v>1671249</v>
      </c>
    </row>
    <row r="82" spans="1:4" ht="24.9" customHeight="1" x14ac:dyDescent="0.3">
      <c r="A82" s="15">
        <f>'[1]Costing Model'!I14</f>
        <v>906519</v>
      </c>
      <c r="B82" s="7">
        <f>'[1]Costing Model'!I28</f>
        <v>1072725</v>
      </c>
      <c r="C82" s="18">
        <f>'[1]Costing Model'!I43</f>
        <v>1304553</v>
      </c>
      <c r="D82" s="7">
        <f>'[1]Costing Model'!I58</f>
        <v>1696317</v>
      </c>
    </row>
    <row r="83" spans="1:4" ht="24.9" customHeight="1" x14ac:dyDescent="0.3">
      <c r="A83" s="15">
        <f>'[1]Costing Model'!I15</f>
        <v>920112</v>
      </c>
      <c r="B83" s="7">
        <f>'[1]Costing Model'!I29</f>
        <v>1088817</v>
      </c>
      <c r="C83" s="18">
        <f>'[1]Costing Model'!I44</f>
        <v>1324134</v>
      </c>
      <c r="D83" s="7">
        <f>'[1]Costing Model'!I59</f>
        <v>1721760</v>
      </c>
    </row>
    <row r="84" spans="1:4" ht="24.9" customHeight="1" thickBot="1" x14ac:dyDescent="0.35">
      <c r="A84" s="15">
        <f>'[1]Costing Model'!I16</f>
        <v>933924</v>
      </c>
      <c r="B84" s="7">
        <f>'[1]Costing Model'!I30</f>
        <v>1105152</v>
      </c>
      <c r="C84" s="19">
        <f>'[1]Costing Model'!I45</f>
        <v>1343985</v>
      </c>
      <c r="D84" s="8">
        <f>'[1]Costing Model'!I60</f>
        <v>1747590</v>
      </c>
    </row>
    <row r="85" spans="1:4" ht="24.9" customHeight="1" x14ac:dyDescent="0.3">
      <c r="A85" s="15">
        <f>'[1]Costing Model'!I17</f>
        <v>947925</v>
      </c>
      <c r="B85" s="7">
        <f>'[1]Costing Model'!I31</f>
        <v>1121730</v>
      </c>
      <c r="C85" s="9"/>
      <c r="D85" s="9"/>
    </row>
    <row r="86" spans="1:4" ht="24.9" customHeight="1" x14ac:dyDescent="0.3">
      <c r="A86" s="15">
        <f>'[1]Costing Model'!I18</f>
        <v>962151</v>
      </c>
      <c r="B86" s="7">
        <f>'[1]Costing Model'!I32</f>
        <v>1138551</v>
      </c>
      <c r="C86" s="9"/>
      <c r="D86" s="9"/>
    </row>
    <row r="87" spans="1:4" ht="24.9" customHeight="1" thickBot="1" x14ac:dyDescent="0.35">
      <c r="A87" s="16">
        <f>'[1]Costing Model'!I19</f>
        <v>976578</v>
      </c>
      <c r="B87" s="7">
        <f>'[1]Costing Model'!I33</f>
        <v>1155630</v>
      </c>
      <c r="C87" s="9"/>
      <c r="D87" s="9"/>
    </row>
    <row r="88" spans="1:4" ht="24.9" customHeight="1" thickBot="1" x14ac:dyDescent="0.35">
      <c r="A88" s="10"/>
      <c r="B88" s="8">
        <f>'[1]Costing Model'!I34</f>
        <v>1172961</v>
      </c>
      <c r="C88" s="9"/>
      <c r="D88" s="9"/>
    </row>
    <row r="89" spans="1:4" ht="24.9" customHeight="1" x14ac:dyDescent="0.3">
      <c r="A89" s="9"/>
      <c r="B89" s="9"/>
      <c r="C89" s="9"/>
      <c r="D89" s="9"/>
    </row>
    <row r="90" spans="1:4" ht="17.399999999999999" x14ac:dyDescent="0.3">
      <c r="A90" s="20"/>
      <c r="B90" s="20"/>
      <c r="C90" s="20"/>
      <c r="D90" s="20"/>
    </row>
    <row r="91" spans="1:4" ht="17.399999999999999" x14ac:dyDescent="0.3">
      <c r="A91" s="20"/>
      <c r="B91" s="20"/>
      <c r="C91" s="20"/>
      <c r="D91" s="20"/>
    </row>
  </sheetData>
  <mergeCells count="9">
    <mergeCell ref="A49:D49"/>
    <mergeCell ref="A69:D69"/>
    <mergeCell ref="A71:D71"/>
    <mergeCell ref="A1:D1"/>
    <mergeCell ref="A3:D3"/>
    <mergeCell ref="A5:D5"/>
    <mergeCell ref="A25:D25"/>
    <mergeCell ref="A27:D27"/>
    <mergeCell ref="A47:D47"/>
  </mergeCells>
  <pageMargins left="0.7" right="0.7" top="0.75" bottom="0.75" header="0.3" footer="0.3"/>
  <pageSetup paperSize="9" scale="85" orientation="portrait" r:id="rId1"/>
  <rowBreaks count="2" manualBreakCount="2">
    <brk id="31" max="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8"/>
  <sheetViews>
    <sheetView view="pageBreakPreview" topLeftCell="B70" zoomScale="208" zoomScaleNormal="100" zoomScaleSheetLayoutView="208" workbookViewId="0">
      <selection activeCell="L41" sqref="L41"/>
    </sheetView>
  </sheetViews>
  <sheetFormatPr defaultRowHeight="14.4" x14ac:dyDescent="0.3"/>
  <cols>
    <col min="1" max="1" width="21.6640625" customWidth="1"/>
    <col min="2" max="2" width="4.33203125" customWidth="1"/>
    <col min="3" max="3" width="32.33203125" customWidth="1"/>
    <col min="4" max="4" width="34" customWidth="1"/>
    <col min="5" max="5" width="3.5546875" hidden="1" customWidth="1"/>
    <col min="6" max="6" width="3.109375" hidden="1" customWidth="1"/>
    <col min="7" max="7" width="9.5546875" hidden="1" customWidth="1"/>
  </cols>
  <sheetData>
    <row r="1" spans="1:8" ht="12.75" customHeight="1" x14ac:dyDescent="0.3">
      <c r="A1" s="57" t="s">
        <v>15</v>
      </c>
      <c r="B1" s="57"/>
      <c r="C1" s="57"/>
      <c r="D1" s="57"/>
      <c r="E1" s="21"/>
    </row>
    <row r="2" spans="1:8" x14ac:dyDescent="0.3">
      <c r="A2" s="21"/>
      <c r="B2" s="21"/>
      <c r="C2" s="21"/>
      <c r="D2" s="21"/>
      <c r="E2" s="21"/>
    </row>
    <row r="3" spans="1:8" ht="24" customHeight="1" x14ac:dyDescent="0.3">
      <c r="A3" s="64" t="s">
        <v>16</v>
      </c>
      <c r="B3" s="64"/>
      <c r="C3" s="64"/>
      <c r="D3" s="64"/>
      <c r="E3" s="22"/>
    </row>
    <row r="4" spans="1:8" ht="6.75" customHeight="1" x14ac:dyDescent="0.3"/>
    <row r="5" spans="1:8" ht="21" customHeight="1" x14ac:dyDescent="0.3">
      <c r="A5" s="65" t="s">
        <v>17</v>
      </c>
      <c r="B5" s="65"/>
      <c r="C5" s="65"/>
      <c r="D5" s="65"/>
      <c r="E5" s="23"/>
    </row>
    <row r="6" spans="1:8" ht="9" customHeight="1" x14ac:dyDescent="0.3">
      <c r="A6" s="24"/>
      <c r="B6" s="24"/>
      <c r="C6" s="24"/>
      <c r="D6" s="24"/>
      <c r="E6" s="23"/>
    </row>
    <row r="7" spans="1:8" ht="22.5" customHeight="1" x14ac:dyDescent="0.3">
      <c r="A7" s="66" t="s">
        <v>18</v>
      </c>
      <c r="B7" s="66"/>
      <c r="C7" s="66"/>
      <c r="D7" s="66"/>
      <c r="E7" s="23"/>
    </row>
    <row r="8" spans="1:8" ht="6.75" customHeight="1" thickBot="1" x14ac:dyDescent="0.35">
      <c r="A8" s="24"/>
      <c r="B8" s="24"/>
      <c r="C8" s="24"/>
      <c r="D8" s="24"/>
      <c r="E8" s="23"/>
    </row>
    <row r="9" spans="1:8" ht="25.95" customHeight="1" x14ac:dyDescent="0.3">
      <c r="A9" s="60" t="s">
        <v>19</v>
      </c>
      <c r="B9" s="61"/>
      <c r="C9" s="25" t="s">
        <v>20</v>
      </c>
      <c r="D9" s="26" t="s">
        <v>21</v>
      </c>
      <c r="G9" s="27" t="s">
        <v>22</v>
      </c>
    </row>
    <row r="10" spans="1:8" ht="19.95" customHeight="1" thickBot="1" x14ac:dyDescent="0.35">
      <c r="A10" s="62"/>
      <c r="B10" s="63"/>
      <c r="C10" s="28" t="s">
        <v>23</v>
      </c>
      <c r="D10" s="29" t="s">
        <v>24</v>
      </c>
      <c r="G10" s="27"/>
    </row>
    <row r="11" spans="1:8" ht="9.75" customHeight="1" x14ac:dyDescent="0.3">
      <c r="A11" s="30"/>
      <c r="B11" s="30"/>
      <c r="C11" s="31"/>
      <c r="D11" s="31"/>
    </row>
    <row r="12" spans="1:8" s="13" customFormat="1" ht="21" customHeight="1" x14ac:dyDescent="0.3">
      <c r="A12" s="32" t="s">
        <v>25</v>
      </c>
      <c r="B12" s="33"/>
      <c r="C12" s="34">
        <f>'[1]Costing Model'!B8</f>
        <v>1073187</v>
      </c>
      <c r="D12" s="34">
        <f>'[1]Costing Model'!C8</f>
        <v>1105383</v>
      </c>
      <c r="F12" s="35"/>
      <c r="G12" s="36">
        <f t="shared" ref="G12:G65" si="0">(D12-C12)/C12</f>
        <v>3.0000363403582041E-2</v>
      </c>
      <c r="H12" s="37"/>
    </row>
    <row r="13" spans="1:8" s="13" customFormat="1" ht="21" customHeight="1" x14ac:dyDescent="0.3">
      <c r="A13" s="38" t="s">
        <v>7</v>
      </c>
      <c r="B13" s="39"/>
      <c r="C13" s="34">
        <f>'[1]Costing Model'!B9</f>
        <v>1089300</v>
      </c>
      <c r="D13" s="34">
        <f>'[1]Costing Model'!C9</f>
        <v>1121979</v>
      </c>
      <c r="F13" s="35"/>
      <c r="G13" s="36">
        <f t="shared" si="0"/>
        <v>0.03</v>
      </c>
      <c r="H13" s="37"/>
    </row>
    <row r="14" spans="1:8" s="13" customFormat="1" ht="21" customHeight="1" x14ac:dyDescent="0.3">
      <c r="A14" s="38" t="s">
        <v>11</v>
      </c>
      <c r="B14" s="40"/>
      <c r="C14" s="34">
        <f>'[1]Costing Model'!B10</f>
        <v>1105632</v>
      </c>
      <c r="D14" s="34">
        <f>'[1]Costing Model'!C10</f>
        <v>1138800</v>
      </c>
      <c r="F14" s="35"/>
      <c r="G14" s="36">
        <f t="shared" si="0"/>
        <v>2.9999131718329426E-2</v>
      </c>
      <c r="H14" s="37"/>
    </row>
    <row r="15" spans="1:8" s="13" customFormat="1" ht="21" customHeight="1" x14ac:dyDescent="0.3">
      <c r="A15" s="41"/>
      <c r="B15" s="40"/>
      <c r="C15" s="34">
        <f>'[1]Costing Model'!B11</f>
        <v>1122225</v>
      </c>
      <c r="D15" s="34">
        <f>'[1]Costing Model'!C11</f>
        <v>1155891</v>
      </c>
      <c r="F15" s="35"/>
      <c r="G15" s="36">
        <f t="shared" si="0"/>
        <v>2.9999331684822564E-2</v>
      </c>
      <c r="H15" s="37"/>
    </row>
    <row r="16" spans="1:8" s="13" customFormat="1" ht="21" customHeight="1" x14ac:dyDescent="0.3">
      <c r="A16" s="41"/>
      <c r="B16" s="40"/>
      <c r="C16" s="34">
        <f>'[1]Costing Model'!B12</f>
        <v>1139058</v>
      </c>
      <c r="D16" s="34">
        <f>'[1]Costing Model'!C12</f>
        <v>1173231</v>
      </c>
      <c r="F16" s="35"/>
      <c r="G16" s="36">
        <f t="shared" si="0"/>
        <v>3.000110617720959E-2</v>
      </c>
      <c r="H16" s="37"/>
    </row>
    <row r="17" spans="1:8" s="13" customFormat="1" ht="21" customHeight="1" x14ac:dyDescent="0.3">
      <c r="A17" s="41"/>
      <c r="B17" s="40"/>
      <c r="C17" s="34">
        <f>'[1]Costing Model'!B13</f>
        <v>1156143</v>
      </c>
      <c r="D17" s="34">
        <f>'[1]Costing Model'!C13</f>
        <v>1190826</v>
      </c>
      <c r="F17" s="35"/>
      <c r="G17" s="36">
        <f t="shared" si="0"/>
        <v>2.9998884221069538E-2</v>
      </c>
      <c r="H17" s="37"/>
    </row>
    <row r="18" spans="1:8" s="13" customFormat="1" ht="21" customHeight="1" x14ac:dyDescent="0.3">
      <c r="A18" s="41"/>
      <c r="B18" s="40"/>
      <c r="C18" s="34">
        <f>'[1]Costing Model'!B14</f>
        <v>1173486</v>
      </c>
      <c r="D18" s="34">
        <f>'[1]Costing Model'!C14</f>
        <v>1208691</v>
      </c>
      <c r="F18" s="35"/>
      <c r="G18" s="36">
        <f t="shared" si="0"/>
        <v>3.0000357907976748E-2</v>
      </c>
      <c r="H18" s="37"/>
    </row>
    <row r="19" spans="1:8" s="13" customFormat="1" ht="21" customHeight="1" x14ac:dyDescent="0.3">
      <c r="A19" s="41"/>
      <c r="B19" s="40"/>
      <c r="C19" s="34">
        <f>'[1]Costing Model'!B15</f>
        <v>1191084</v>
      </c>
      <c r="D19" s="34">
        <f>'[1]Costing Model'!C15</f>
        <v>1226817</v>
      </c>
      <c r="F19" s="35"/>
      <c r="G19" s="36">
        <f t="shared" si="0"/>
        <v>3.0000402994247256E-2</v>
      </c>
      <c r="H19" s="37"/>
    </row>
    <row r="20" spans="1:8" s="13" customFormat="1" ht="21" customHeight="1" x14ac:dyDescent="0.3">
      <c r="A20" s="41"/>
      <c r="B20" s="40"/>
      <c r="C20" s="34">
        <f>'[1]Costing Model'!B16</f>
        <v>1208961</v>
      </c>
      <c r="D20" s="34">
        <f>'[1]Costing Model'!C16</f>
        <v>1245231</v>
      </c>
      <c r="F20" s="35"/>
      <c r="G20" s="36">
        <f t="shared" si="0"/>
        <v>3.0000967773153971E-2</v>
      </c>
      <c r="H20" s="37"/>
    </row>
    <row r="21" spans="1:8" s="13" customFormat="1" ht="21" customHeight="1" x14ac:dyDescent="0.3">
      <c r="A21" s="41"/>
      <c r="B21" s="40"/>
      <c r="C21" s="34">
        <f>'[1]Costing Model'!B17</f>
        <v>1227087</v>
      </c>
      <c r="D21" s="34">
        <f>'[1]Costing Model'!C17</f>
        <v>1263900</v>
      </c>
      <c r="F21" s="35"/>
      <c r="G21" s="36">
        <f t="shared" si="0"/>
        <v>3.0000317825875426E-2</v>
      </c>
      <c r="H21" s="37"/>
    </row>
    <row r="22" spans="1:8" s="13" customFormat="1" ht="21" customHeight="1" x14ac:dyDescent="0.3">
      <c r="A22" s="41"/>
      <c r="B22" s="40"/>
      <c r="C22" s="34">
        <f>'[1]Costing Model'!B18</f>
        <v>1245501</v>
      </c>
      <c r="D22" s="34">
        <f>'[1]Costing Model'!C18</f>
        <v>1282866</v>
      </c>
      <c r="F22" s="35"/>
      <c r="G22" s="36">
        <f t="shared" si="0"/>
        <v>2.9999975913307175E-2</v>
      </c>
      <c r="H22" s="37"/>
    </row>
    <row r="23" spans="1:8" s="13" customFormat="1" ht="21" customHeight="1" x14ac:dyDescent="0.3">
      <c r="A23" s="42"/>
      <c r="B23" s="43"/>
      <c r="C23" s="34">
        <f>'[1]Costing Model'!B19</f>
        <v>1264176</v>
      </c>
      <c r="D23" s="34">
        <f>'[1]Costing Model'!C19</f>
        <v>1302102</v>
      </c>
      <c r="F23" s="35"/>
      <c r="G23" s="36">
        <f t="shared" si="0"/>
        <v>3.0000569540949994E-2</v>
      </c>
      <c r="H23" s="37"/>
    </row>
    <row r="24" spans="1:8" s="13" customFormat="1" ht="12" customHeight="1" x14ac:dyDescent="0.3">
      <c r="A24" s="44"/>
      <c r="C24" s="45"/>
      <c r="D24" s="45"/>
      <c r="F24" s="46"/>
      <c r="G24" s="36"/>
      <c r="H24" s="47"/>
    </row>
    <row r="25" spans="1:8" s="13" customFormat="1" ht="21" customHeight="1" x14ac:dyDescent="0.3">
      <c r="A25" s="32" t="s">
        <v>26</v>
      </c>
      <c r="B25" s="48"/>
      <c r="C25" s="34">
        <f>'[1]Costing Model'!B22</f>
        <v>1269951</v>
      </c>
      <c r="D25" s="34">
        <f>'[1]Costing Model'!C22</f>
        <v>1308051</v>
      </c>
      <c r="F25" s="35"/>
      <c r="G25" s="36">
        <f t="shared" si="0"/>
        <v>3.0001157524975373E-2</v>
      </c>
      <c r="H25" s="37"/>
    </row>
    <row r="26" spans="1:8" s="13" customFormat="1" ht="21" customHeight="1" x14ac:dyDescent="0.3">
      <c r="A26" s="38" t="s">
        <v>8</v>
      </c>
      <c r="B26" s="39"/>
      <c r="C26" s="34">
        <f>'[1]Costing Model'!B23</f>
        <v>1289010</v>
      </c>
      <c r="D26" s="34">
        <f>'[1]Costing Model'!C23</f>
        <v>1327680</v>
      </c>
      <c r="F26" s="35"/>
      <c r="G26" s="36">
        <f t="shared" si="0"/>
        <v>2.9999767263248541E-2</v>
      </c>
      <c r="H26" s="37"/>
    </row>
    <row r="27" spans="1:8" s="13" customFormat="1" ht="21" customHeight="1" x14ac:dyDescent="0.3">
      <c r="A27" s="38"/>
      <c r="B27" s="39"/>
      <c r="C27" s="34">
        <f>'[1]Costing Model'!B24</f>
        <v>1308354</v>
      </c>
      <c r="D27" s="34">
        <f>'[1]Costing Model'!C24</f>
        <v>1347606</v>
      </c>
      <c r="F27" s="35"/>
      <c r="G27" s="36">
        <f t="shared" si="0"/>
        <v>3.0001054760408881E-2</v>
      </c>
      <c r="H27" s="37"/>
    </row>
    <row r="28" spans="1:8" s="13" customFormat="1" ht="21" customHeight="1" x14ac:dyDescent="0.3">
      <c r="A28" s="41"/>
      <c r="B28" s="40"/>
      <c r="C28" s="34">
        <f>'[1]Costing Model'!B25</f>
        <v>1327971</v>
      </c>
      <c r="D28" s="34">
        <f>'[1]Costing Model'!C25</f>
        <v>1367811</v>
      </c>
      <c r="F28" s="35"/>
      <c r="G28" s="36">
        <f t="shared" si="0"/>
        <v>3.0000655134788334E-2</v>
      </c>
      <c r="H28" s="37"/>
    </row>
    <row r="29" spans="1:8" s="13" customFormat="1" ht="21" customHeight="1" x14ac:dyDescent="0.3">
      <c r="A29" s="41"/>
      <c r="B29" s="40"/>
      <c r="C29" s="34">
        <f>'[1]Costing Model'!B26</f>
        <v>1347894</v>
      </c>
      <c r="D29" s="34">
        <f>'[1]Costing Model'!C26</f>
        <v>1388331</v>
      </c>
      <c r="F29" s="35"/>
      <c r="G29" s="36">
        <f t="shared" si="0"/>
        <v>3.0000133541658321E-2</v>
      </c>
      <c r="H29" s="37"/>
    </row>
    <row r="30" spans="1:8" s="13" customFormat="1" ht="21" customHeight="1" x14ac:dyDescent="0.3">
      <c r="A30" s="41"/>
      <c r="B30" s="40"/>
      <c r="C30" s="34">
        <f>'[1]Costing Model'!B27</f>
        <v>1368114</v>
      </c>
      <c r="D30" s="34">
        <f>'[1]Costing Model'!C27</f>
        <v>1409157</v>
      </c>
      <c r="F30" s="35"/>
      <c r="G30" s="36">
        <f t="shared" si="0"/>
        <v>2.9999693008038803E-2</v>
      </c>
      <c r="H30" s="37"/>
    </row>
    <row r="31" spans="1:8" s="13" customFormat="1" ht="21" customHeight="1" x14ac:dyDescent="0.3">
      <c r="A31" s="41"/>
      <c r="B31" s="40"/>
      <c r="C31" s="34">
        <f>'[1]Costing Model'!B28</f>
        <v>1388640</v>
      </c>
      <c r="D31" s="34">
        <f>'[1]Costing Model'!C28</f>
        <v>1430298</v>
      </c>
      <c r="F31" s="35"/>
      <c r="G31" s="36">
        <f t="shared" si="0"/>
        <v>2.9999135845143451E-2</v>
      </c>
      <c r="H31" s="37"/>
    </row>
    <row r="32" spans="1:8" s="13" customFormat="1" ht="21" customHeight="1" x14ac:dyDescent="0.3">
      <c r="A32" s="41"/>
      <c r="B32" s="40"/>
      <c r="C32" s="34">
        <f>'[1]Costing Model'!B29</f>
        <v>1409469</v>
      </c>
      <c r="D32" s="34">
        <f>'[1]Costing Model'!C29</f>
        <v>1451754</v>
      </c>
      <c r="F32" s="35"/>
      <c r="G32" s="36">
        <f t="shared" si="0"/>
        <v>3.0000659822954603E-2</v>
      </c>
      <c r="H32" s="37"/>
    </row>
    <row r="33" spans="1:8" s="13" customFormat="1" ht="21" customHeight="1" x14ac:dyDescent="0.3">
      <c r="A33" s="41"/>
      <c r="B33" s="40"/>
      <c r="C33" s="34">
        <f>'[1]Costing Model'!B30</f>
        <v>1430619</v>
      </c>
      <c r="D33" s="34">
        <f>'[1]Costing Model'!C30</f>
        <v>1473537</v>
      </c>
      <c r="F33" s="35"/>
      <c r="G33" s="36">
        <f t="shared" si="0"/>
        <v>2.9999601571068187E-2</v>
      </c>
      <c r="H33" s="37"/>
    </row>
    <row r="34" spans="1:8" s="13" customFormat="1" ht="21" customHeight="1" x14ac:dyDescent="0.3">
      <c r="A34" s="41"/>
      <c r="B34" s="40"/>
      <c r="C34" s="34">
        <f>'[1]Costing Model'!B31</f>
        <v>1452078</v>
      </c>
      <c r="D34" s="34">
        <f>'[1]Costing Model'!C31</f>
        <v>1495641</v>
      </c>
      <c r="F34" s="35"/>
      <c r="G34" s="36">
        <f t="shared" si="0"/>
        <v>3.0000454521038125E-2</v>
      </c>
      <c r="H34" s="37"/>
    </row>
    <row r="35" spans="1:8" s="13" customFormat="1" ht="21" customHeight="1" x14ac:dyDescent="0.3">
      <c r="A35" s="41"/>
      <c r="B35" s="40"/>
      <c r="C35" s="34">
        <f>'[1]Costing Model'!B32</f>
        <v>1473852</v>
      </c>
      <c r="D35" s="34">
        <f>'[1]Costing Model'!C32</f>
        <v>1518069</v>
      </c>
      <c r="F35" s="35"/>
      <c r="G35" s="36">
        <f t="shared" si="0"/>
        <v>3.0000977031615115E-2</v>
      </c>
      <c r="H35" s="37"/>
    </row>
    <row r="36" spans="1:8" s="13" customFormat="1" ht="21" customHeight="1" x14ac:dyDescent="0.3">
      <c r="A36" s="41"/>
      <c r="B36" s="40"/>
      <c r="C36" s="34">
        <f>'[1]Costing Model'!B33</f>
        <v>1495959</v>
      </c>
      <c r="D36" s="34">
        <f>'[1]Costing Model'!C33</f>
        <v>1540839</v>
      </c>
      <c r="F36" s="35"/>
      <c r="G36" s="36">
        <f t="shared" si="0"/>
        <v>3.0000822215047337E-2</v>
      </c>
      <c r="H36" s="37"/>
    </row>
    <row r="37" spans="1:8" s="13" customFormat="1" ht="21" customHeight="1" x14ac:dyDescent="0.3">
      <c r="A37" s="42"/>
      <c r="B37" s="43"/>
      <c r="C37" s="34">
        <f>'[1]Costing Model'!B34</f>
        <v>1518396</v>
      </c>
      <c r="D37" s="34">
        <f>'[1]Costing Model'!C34</f>
        <v>1563948</v>
      </c>
      <c r="F37" s="35"/>
      <c r="G37" s="36">
        <f t="shared" si="0"/>
        <v>3.0000079030766676E-2</v>
      </c>
      <c r="H37" s="37"/>
    </row>
    <row r="38" spans="1:8" s="13" customFormat="1" ht="12" customHeight="1" x14ac:dyDescent="0.3">
      <c r="A38" s="44"/>
      <c r="C38" s="45"/>
      <c r="D38" s="45"/>
      <c r="F38" s="35"/>
      <c r="G38" s="36"/>
      <c r="H38" s="37"/>
    </row>
    <row r="39" spans="1:8" s="13" customFormat="1" ht="12" customHeight="1" x14ac:dyDescent="0.25">
      <c r="A39" s="56" t="str">
        <f>A1</f>
        <v>Appendix B to DPSA Circular 52 of 2022</v>
      </c>
      <c r="B39" s="56"/>
      <c r="C39" s="56"/>
      <c r="D39" s="56"/>
      <c r="F39" s="35"/>
      <c r="G39" s="36"/>
      <c r="H39" s="37"/>
    </row>
    <row r="40" spans="1:8" s="13" customFormat="1" ht="12" customHeight="1" thickBot="1" x14ac:dyDescent="0.35">
      <c r="A40" s="44"/>
      <c r="C40" s="45"/>
      <c r="D40" s="45"/>
      <c r="F40" s="35"/>
      <c r="G40" s="36"/>
      <c r="H40" s="37"/>
    </row>
    <row r="41" spans="1:8" s="13" customFormat="1" ht="29.4" customHeight="1" x14ac:dyDescent="0.3">
      <c r="A41" s="60" t="s">
        <v>19</v>
      </c>
      <c r="B41" s="61"/>
      <c r="C41" s="25" t="s">
        <v>20</v>
      </c>
      <c r="D41" s="26" t="s">
        <v>21</v>
      </c>
      <c r="F41" s="35"/>
      <c r="G41" s="36"/>
      <c r="H41" s="37"/>
    </row>
    <row r="42" spans="1:8" s="13" customFormat="1" ht="18" customHeight="1" thickBot="1" x14ac:dyDescent="0.35">
      <c r="A42" s="62"/>
      <c r="B42" s="63"/>
      <c r="C42" s="28" t="str">
        <f>C10</f>
        <v xml:space="preserve"> 31 March 2022</v>
      </c>
      <c r="D42" s="29" t="str">
        <f>D10</f>
        <v xml:space="preserve"> 1 April 2022</v>
      </c>
      <c r="F42" s="35"/>
      <c r="G42" s="36"/>
      <c r="H42" s="37"/>
    </row>
    <row r="43" spans="1:8" s="13" customFormat="1" ht="12" customHeight="1" x14ac:dyDescent="0.3">
      <c r="A43" s="44"/>
      <c r="C43" s="45"/>
      <c r="D43" s="45"/>
      <c r="F43" s="35"/>
      <c r="G43" s="36"/>
      <c r="H43" s="37"/>
    </row>
    <row r="44" spans="1:8" s="13" customFormat="1" ht="21" customHeight="1" x14ac:dyDescent="0.3">
      <c r="A44" s="32" t="s">
        <v>27</v>
      </c>
      <c r="B44" s="48"/>
      <c r="C44" s="34">
        <f>'[1]Costing Model'!B37</f>
        <v>1544415</v>
      </c>
      <c r="D44" s="34">
        <f>'[1]Costing Model'!C37</f>
        <v>1590747</v>
      </c>
      <c r="F44" s="35"/>
      <c r="G44" s="36">
        <f t="shared" si="0"/>
        <v>2.9999708627538584E-2</v>
      </c>
      <c r="H44" s="37"/>
    </row>
    <row r="45" spans="1:8" s="13" customFormat="1" ht="21" customHeight="1" x14ac:dyDescent="0.3">
      <c r="A45" s="49" t="s">
        <v>28</v>
      </c>
      <c r="B45" s="39"/>
      <c r="C45" s="34">
        <f>'[1]Costing Model'!B38</f>
        <v>1567584</v>
      </c>
      <c r="D45" s="34">
        <f>'[1]Costing Model'!C38</f>
        <v>1614612</v>
      </c>
      <c r="F45" s="35"/>
      <c r="G45" s="36">
        <f t="shared" si="0"/>
        <v>3.0000306203686693E-2</v>
      </c>
      <c r="H45" s="37"/>
    </row>
    <row r="46" spans="1:8" s="13" customFormat="1" ht="21" customHeight="1" x14ac:dyDescent="0.3">
      <c r="A46" s="38" t="s">
        <v>9</v>
      </c>
      <c r="B46" s="39"/>
      <c r="C46" s="34">
        <f>'[1]Costing Model'!B39</f>
        <v>1591095</v>
      </c>
      <c r="D46" s="34">
        <f>'[1]Costing Model'!C39</f>
        <v>1638828</v>
      </c>
      <c r="F46" s="35"/>
      <c r="G46" s="36">
        <f t="shared" si="0"/>
        <v>3.0000094274697613E-2</v>
      </c>
      <c r="H46" s="37"/>
    </row>
    <row r="47" spans="1:8" s="13" customFormat="1" ht="21" customHeight="1" x14ac:dyDescent="0.3">
      <c r="A47" s="38"/>
      <c r="B47" s="39"/>
      <c r="C47" s="34">
        <f>'[1]Costing Model'!B40</f>
        <v>1614972</v>
      </c>
      <c r="D47" s="34">
        <f>'[1]Costing Model'!C40</f>
        <v>1663422</v>
      </c>
      <c r="F47" s="35"/>
      <c r="G47" s="36">
        <f t="shared" si="0"/>
        <v>3.0000520132856794E-2</v>
      </c>
      <c r="H47" s="37"/>
    </row>
    <row r="48" spans="1:8" s="13" customFormat="1" ht="21" customHeight="1" x14ac:dyDescent="0.3">
      <c r="A48" s="41"/>
      <c r="B48" s="40"/>
      <c r="C48" s="34">
        <f>'[1]Costing Model'!B41</f>
        <v>1639197</v>
      </c>
      <c r="D48" s="34">
        <f>'[1]Costing Model'!C41</f>
        <v>1688373</v>
      </c>
      <c r="F48" s="35"/>
      <c r="G48" s="36">
        <f t="shared" si="0"/>
        <v>3.000005490493211E-2</v>
      </c>
      <c r="H48" s="37"/>
    </row>
    <row r="49" spans="1:8" s="13" customFormat="1" ht="21" customHeight="1" x14ac:dyDescent="0.3">
      <c r="A49" s="41"/>
      <c r="B49" s="40"/>
      <c r="C49" s="34">
        <f>'[1]Costing Model'!B42</f>
        <v>1663782</v>
      </c>
      <c r="D49" s="34">
        <f>'[1]Costing Model'!C42</f>
        <v>1713696</v>
      </c>
      <c r="F49" s="35"/>
      <c r="G49" s="36">
        <f t="shared" si="0"/>
        <v>3.000032456175148E-2</v>
      </c>
      <c r="H49" s="37"/>
    </row>
    <row r="50" spans="1:8" s="13" customFormat="1" ht="21" customHeight="1" x14ac:dyDescent="0.3">
      <c r="A50" s="41"/>
      <c r="B50" s="40"/>
      <c r="C50" s="34">
        <f>'[1]Costing Model'!B43</f>
        <v>1688742</v>
      </c>
      <c r="D50" s="34">
        <f>'[1]Costing Model'!C43</f>
        <v>1739403</v>
      </c>
      <c r="F50" s="35"/>
      <c r="G50" s="36">
        <f t="shared" si="0"/>
        <v>2.9999253882475832E-2</v>
      </c>
      <c r="H50" s="37"/>
    </row>
    <row r="51" spans="1:8" s="13" customFormat="1" ht="21" customHeight="1" x14ac:dyDescent="0.3">
      <c r="A51" s="41"/>
      <c r="B51" s="40"/>
      <c r="C51" s="34">
        <f>'[1]Costing Model'!B44</f>
        <v>1714089</v>
      </c>
      <c r="D51" s="34">
        <f>'[1]Costing Model'!C44</f>
        <v>1765512</v>
      </c>
      <c r="F51" s="35"/>
      <c r="G51" s="36">
        <f t="shared" si="0"/>
        <v>3.000019252209191E-2</v>
      </c>
      <c r="H51" s="37"/>
    </row>
    <row r="52" spans="1:8" s="13" customFormat="1" ht="21" customHeight="1" x14ac:dyDescent="0.3">
      <c r="A52" s="41"/>
      <c r="B52" s="40"/>
      <c r="C52" s="34">
        <f>'[1]Costing Model'!B45</f>
        <v>1739784</v>
      </c>
      <c r="D52" s="34">
        <f>'[1]Costing Model'!C45</f>
        <v>1791978</v>
      </c>
      <c r="F52" s="35"/>
      <c r="G52" s="36">
        <f t="shared" si="0"/>
        <v>3.0000275896318162E-2</v>
      </c>
      <c r="H52" s="37"/>
    </row>
    <row r="53" spans="1:8" s="13" customFormat="1" ht="21" customHeight="1" x14ac:dyDescent="0.3">
      <c r="A53" s="41"/>
      <c r="B53" s="50" t="s">
        <v>29</v>
      </c>
      <c r="C53" s="34">
        <f>'[1]Costing Model'!B46</f>
        <v>1757502</v>
      </c>
      <c r="D53" s="34">
        <f>'[1]Costing Model'!C46</f>
        <v>1810227</v>
      </c>
      <c r="F53" s="35"/>
      <c r="G53" s="36">
        <f t="shared" si="0"/>
        <v>2.9999965860636288E-2</v>
      </c>
      <c r="H53" s="37"/>
    </row>
    <row r="54" spans="1:8" s="13" customFormat="1" ht="21" customHeight="1" x14ac:dyDescent="0.3">
      <c r="A54" s="41"/>
      <c r="B54" s="51" t="s">
        <v>29</v>
      </c>
      <c r="C54" s="34">
        <f>'[1]Costing Model'!B47</f>
        <v>1783755</v>
      </c>
      <c r="D54" s="34">
        <f>'[1]Costing Model'!C47</f>
        <v>1837269</v>
      </c>
      <c r="F54" s="35"/>
      <c r="G54" s="36">
        <f t="shared" si="0"/>
        <v>3.0000756830394309E-2</v>
      </c>
      <c r="H54" s="37"/>
    </row>
    <row r="55" spans="1:8" s="13" customFormat="1" ht="21" customHeight="1" x14ac:dyDescent="0.3">
      <c r="A55" s="42"/>
      <c r="B55" s="52" t="s">
        <v>29</v>
      </c>
      <c r="C55" s="34">
        <f>'[1]Costing Model'!B48</f>
        <v>1810386</v>
      </c>
      <c r="D55" s="34">
        <f>'[1]Costing Model'!C48</f>
        <v>1864698</v>
      </c>
      <c r="F55" s="35"/>
      <c r="G55" s="36">
        <f t="shared" si="0"/>
        <v>3.0000231994723778E-2</v>
      </c>
      <c r="H55" s="37"/>
    </row>
    <row r="56" spans="1:8" s="13" customFormat="1" ht="21" customHeight="1" x14ac:dyDescent="0.3">
      <c r="A56" s="44"/>
      <c r="C56" s="45"/>
      <c r="D56" s="45"/>
      <c r="F56" s="35"/>
      <c r="G56" s="36"/>
      <c r="H56" s="37"/>
    </row>
    <row r="57" spans="1:8" s="13" customFormat="1" ht="21" customHeight="1" x14ac:dyDescent="0.3">
      <c r="A57" s="32" t="s">
        <v>30</v>
      </c>
      <c r="B57" s="53"/>
      <c r="C57" s="34">
        <f>'[1]Costing Model'!B52</f>
        <v>2008212</v>
      </c>
      <c r="D57" s="34">
        <f>'[1]Costing Model'!C52</f>
        <v>2068458</v>
      </c>
      <c r="F57" s="35"/>
      <c r="G57" s="36">
        <f t="shared" si="0"/>
        <v>2.9999820736057746E-2</v>
      </c>
      <c r="H57" s="37"/>
    </row>
    <row r="58" spans="1:8" s="13" customFormat="1" ht="21" customHeight="1" x14ac:dyDescent="0.3">
      <c r="A58" s="38" t="s">
        <v>10</v>
      </c>
      <c r="B58" s="40"/>
      <c r="C58" s="34">
        <f>'[1]Costing Model'!B53</f>
        <v>2038329</v>
      </c>
      <c r="D58" s="34">
        <f>'[1]Costing Model'!C53</f>
        <v>2099478</v>
      </c>
      <c r="F58" s="35"/>
      <c r="G58" s="36">
        <f t="shared" si="0"/>
        <v>2.9999573179795805E-2</v>
      </c>
      <c r="H58" s="37"/>
    </row>
    <row r="59" spans="1:8" s="13" customFormat="1" ht="21" customHeight="1" x14ac:dyDescent="0.3">
      <c r="A59" s="38" t="s">
        <v>11</v>
      </c>
      <c r="B59" s="40"/>
      <c r="C59" s="34">
        <f>'[1]Costing Model'!B54</f>
        <v>2068917</v>
      </c>
      <c r="D59" s="34">
        <f>'[1]Costing Model'!C54</f>
        <v>2130984</v>
      </c>
      <c r="F59" s="35"/>
      <c r="G59" s="36">
        <f t="shared" si="0"/>
        <v>2.999975349421944E-2</v>
      </c>
      <c r="H59" s="37"/>
    </row>
    <row r="60" spans="1:8" s="13" customFormat="1" ht="21" customHeight="1" x14ac:dyDescent="0.3">
      <c r="A60" s="41"/>
      <c r="B60" s="40"/>
      <c r="C60" s="34">
        <f>'[1]Costing Model'!B55</f>
        <v>2099958</v>
      </c>
      <c r="D60" s="34">
        <f>'[1]Costing Model'!C55</f>
        <v>2162958</v>
      </c>
      <c r="F60" s="35"/>
      <c r="G60" s="36">
        <f t="shared" si="0"/>
        <v>3.000060001200024E-2</v>
      </c>
      <c r="H60" s="37"/>
    </row>
    <row r="61" spans="1:8" s="13" customFormat="1" ht="21" customHeight="1" x14ac:dyDescent="0.3">
      <c r="A61" s="41"/>
      <c r="B61" s="40"/>
      <c r="C61" s="34">
        <f>'[1]Costing Model'!B56</f>
        <v>2131455</v>
      </c>
      <c r="D61" s="34">
        <f>'[1]Costing Model'!C56</f>
        <v>2195400</v>
      </c>
      <c r="F61" s="35"/>
      <c r="G61" s="36">
        <f t="shared" si="0"/>
        <v>3.0000633370162635E-2</v>
      </c>
      <c r="H61" s="37"/>
    </row>
    <row r="62" spans="1:8" s="13" customFormat="1" ht="21" customHeight="1" x14ac:dyDescent="0.3">
      <c r="A62" s="41"/>
      <c r="B62" s="40"/>
      <c r="C62" s="34">
        <f>'[1]Costing Model'!B57</f>
        <v>2163429</v>
      </c>
      <c r="D62" s="34">
        <f>'[1]Costing Model'!C57</f>
        <v>2228331</v>
      </c>
      <c r="F62" s="35"/>
      <c r="G62" s="36">
        <f t="shared" si="0"/>
        <v>2.9999597860618489E-2</v>
      </c>
      <c r="H62" s="37"/>
    </row>
    <row r="63" spans="1:8" s="13" customFormat="1" ht="21" customHeight="1" x14ac:dyDescent="0.3">
      <c r="A63" s="41"/>
      <c r="B63" s="40"/>
      <c r="C63" s="34">
        <f>'[1]Costing Model'!B58</f>
        <v>2195877</v>
      </c>
      <c r="D63" s="34">
        <f>'[1]Costing Model'!C58</f>
        <v>2261754</v>
      </c>
      <c r="F63" s="35"/>
      <c r="G63" s="36">
        <f t="shared" si="0"/>
        <v>3.0000314225250322E-2</v>
      </c>
      <c r="H63" s="37"/>
    </row>
    <row r="64" spans="1:8" s="13" customFormat="1" ht="21" customHeight="1" x14ac:dyDescent="0.3">
      <c r="A64" s="41"/>
      <c r="B64" s="40"/>
      <c r="C64" s="34">
        <f>'[1]Costing Model'!B59</f>
        <v>2228817</v>
      </c>
      <c r="D64" s="34">
        <f>'[1]Costing Model'!C59</f>
        <v>2295681</v>
      </c>
      <c r="F64" s="35"/>
      <c r="G64" s="36">
        <f t="shared" si="0"/>
        <v>2.9999771179060462E-2</v>
      </c>
      <c r="H64" s="37"/>
    </row>
    <row r="65" spans="1:8" s="13" customFormat="1" ht="21" customHeight="1" x14ac:dyDescent="0.3">
      <c r="A65" s="42"/>
      <c r="B65" s="43"/>
      <c r="C65" s="34">
        <f>'[1]Costing Model'!B60</f>
        <v>2262252</v>
      </c>
      <c r="D65" s="34">
        <f>'[1]Costing Model'!C60</f>
        <v>2330121</v>
      </c>
      <c r="F65" s="35"/>
      <c r="G65" s="36">
        <f t="shared" si="0"/>
        <v>3.0000636533860949E-2</v>
      </c>
      <c r="H65" s="37"/>
    </row>
    <row r="66" spans="1:8" x14ac:dyDescent="0.3">
      <c r="A66" s="54"/>
    </row>
    <row r="67" spans="1:8" x14ac:dyDescent="0.3">
      <c r="A67" s="54"/>
    </row>
    <row r="68" spans="1:8" x14ac:dyDescent="0.3">
      <c r="A68" s="54"/>
    </row>
    <row r="69" spans="1:8" x14ac:dyDescent="0.3">
      <c r="A69" s="54"/>
    </row>
    <row r="70" spans="1:8" x14ac:dyDescent="0.3">
      <c r="A70" s="54"/>
    </row>
    <row r="71" spans="1:8" x14ac:dyDescent="0.3">
      <c r="A71" s="54"/>
    </row>
    <row r="72" spans="1:8" x14ac:dyDescent="0.3">
      <c r="A72" s="54"/>
    </row>
    <row r="73" spans="1:8" x14ac:dyDescent="0.3">
      <c r="A73" s="54"/>
    </row>
    <row r="74" spans="1:8" x14ac:dyDescent="0.3">
      <c r="A74" s="54"/>
    </row>
    <row r="75" spans="1:8" x14ac:dyDescent="0.3">
      <c r="A75" s="54"/>
    </row>
    <row r="76" spans="1:8" x14ac:dyDescent="0.3">
      <c r="A76" s="54"/>
    </row>
    <row r="77" spans="1:8" x14ac:dyDescent="0.3">
      <c r="A77" s="54"/>
    </row>
    <row r="78" spans="1:8" x14ac:dyDescent="0.3">
      <c r="A78" s="54"/>
    </row>
  </sheetData>
  <mergeCells count="7">
    <mergeCell ref="A41:B42"/>
    <mergeCell ref="A1:D1"/>
    <mergeCell ref="A3:D3"/>
    <mergeCell ref="A5:D5"/>
    <mergeCell ref="A7:D7"/>
    <mergeCell ref="A9:B10"/>
    <mergeCell ref="A39:D39"/>
  </mergeCells>
  <pageMargins left="0.7" right="0.7" top="0.75" bottom="0.75" header="0.3" footer="0.3"/>
  <pageSetup paperSize="9" scale="94"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1"/>
  <sheetViews>
    <sheetView view="pageBreakPreview" topLeftCell="A22" zoomScale="112" zoomScaleNormal="100" zoomScaleSheetLayoutView="112" workbookViewId="0">
      <selection activeCell="I55" sqref="I55"/>
    </sheetView>
  </sheetViews>
  <sheetFormatPr defaultRowHeight="14.4" x14ac:dyDescent="0.3"/>
  <cols>
    <col min="1" max="1" width="22.5546875" customWidth="1"/>
    <col min="2" max="2" width="4.33203125" customWidth="1"/>
    <col min="3" max="3" width="31.6640625" customWidth="1"/>
    <col min="4" max="4" width="34" customWidth="1"/>
    <col min="5" max="5" width="3.5546875" hidden="1" customWidth="1"/>
    <col min="6" max="6" width="3.109375" hidden="1" customWidth="1"/>
    <col min="7" max="7" width="9.109375" hidden="1" customWidth="1"/>
  </cols>
  <sheetData>
    <row r="1" spans="1:8" ht="12.75" customHeight="1" x14ac:dyDescent="0.3">
      <c r="A1" s="57" t="s">
        <v>31</v>
      </c>
      <c r="B1" s="57"/>
      <c r="C1" s="57"/>
      <c r="D1" s="57"/>
      <c r="E1" s="21"/>
    </row>
    <row r="2" spans="1:8" ht="9" customHeight="1" x14ac:dyDescent="0.3">
      <c r="A2" s="21"/>
      <c r="B2" s="21"/>
      <c r="C2" s="21"/>
      <c r="D2" s="21"/>
      <c r="E2" s="21"/>
    </row>
    <row r="3" spans="1:8" ht="24" customHeight="1" x14ac:dyDescent="0.3">
      <c r="A3" s="64" t="s">
        <v>16</v>
      </c>
      <c r="B3" s="64"/>
      <c r="C3" s="64"/>
      <c r="D3" s="64"/>
      <c r="E3" s="22"/>
    </row>
    <row r="4" spans="1:8" ht="6.75" customHeight="1" x14ac:dyDescent="0.3"/>
    <row r="5" spans="1:8" ht="28.95" customHeight="1" x14ac:dyDescent="0.3">
      <c r="A5" s="65" t="s">
        <v>32</v>
      </c>
      <c r="B5" s="65"/>
      <c r="C5" s="65"/>
      <c r="D5" s="65"/>
      <c r="E5" s="23"/>
    </row>
    <row r="6" spans="1:8" ht="6" customHeight="1" x14ac:dyDescent="0.3">
      <c r="A6" s="24"/>
      <c r="B6" s="24"/>
      <c r="C6" s="24"/>
      <c r="D6" s="24"/>
      <c r="E6" s="23"/>
    </row>
    <row r="7" spans="1:8" ht="22.5" customHeight="1" x14ac:dyDescent="0.3">
      <c r="A7" s="66" t="s">
        <v>33</v>
      </c>
      <c r="B7" s="66"/>
      <c r="C7" s="66"/>
      <c r="D7" s="66"/>
      <c r="E7" s="23"/>
    </row>
    <row r="8" spans="1:8" ht="6.75" customHeight="1" thickBot="1" x14ac:dyDescent="0.35">
      <c r="A8" s="24"/>
      <c r="B8" s="24"/>
      <c r="C8" s="24"/>
      <c r="D8" s="24"/>
      <c r="E8" s="23"/>
    </row>
    <row r="9" spans="1:8" ht="25.2" customHeight="1" x14ac:dyDescent="0.3">
      <c r="A9" s="60" t="s">
        <v>19</v>
      </c>
      <c r="B9" s="61"/>
      <c r="C9" s="25" t="s">
        <v>20</v>
      </c>
      <c r="D9" s="26" t="s">
        <v>21</v>
      </c>
      <c r="G9" s="27" t="s">
        <v>22</v>
      </c>
    </row>
    <row r="10" spans="1:8" ht="21.6" customHeight="1" thickBot="1" x14ac:dyDescent="0.35">
      <c r="A10" s="62"/>
      <c r="B10" s="63"/>
      <c r="C10" s="28" t="str">
        <f>'[1]Tr key PS - F-time {B}'!C10</f>
        <v xml:space="preserve"> 31 March 2022</v>
      </c>
      <c r="D10" s="29" t="str">
        <f>'[1]Tr key PS - F-time {B}'!D10</f>
        <v xml:space="preserve"> 1 April 2022</v>
      </c>
      <c r="G10" s="27"/>
    </row>
    <row r="11" spans="1:8" ht="9.75" customHeight="1" x14ac:dyDescent="0.3">
      <c r="A11" s="30"/>
      <c r="B11" s="30"/>
      <c r="C11" s="31"/>
      <c r="D11" s="31"/>
    </row>
    <row r="12" spans="1:8" s="13" customFormat="1" ht="21" customHeight="1" x14ac:dyDescent="0.3">
      <c r="A12" s="32" t="s">
        <v>25</v>
      </c>
      <c r="B12" s="48"/>
      <c r="C12" s="34">
        <f>'[1]Costing Model'!D8</f>
        <v>402444</v>
      </c>
      <c r="D12" s="34">
        <f>'[1]Costing Model'!E8</f>
        <v>414519</v>
      </c>
      <c r="F12" s="35"/>
      <c r="G12" s="36">
        <f t="shared" ref="G12:G61" si="0">(D12-C12)/C12</f>
        <v>3.0004174493842621E-2</v>
      </c>
      <c r="H12" s="37"/>
    </row>
    <row r="13" spans="1:8" s="13" customFormat="1" ht="21" customHeight="1" x14ac:dyDescent="0.3">
      <c r="A13" s="38" t="s">
        <v>7</v>
      </c>
      <c r="B13" s="39"/>
      <c r="C13" s="34">
        <f>'[1]Costing Model'!D9</f>
        <v>408489</v>
      </c>
      <c r="D13" s="34">
        <f>'[1]Costing Model'!E9</f>
        <v>420741</v>
      </c>
      <c r="F13" s="35"/>
      <c r="G13" s="36">
        <f t="shared" si="0"/>
        <v>2.9993463716281223E-2</v>
      </c>
      <c r="H13" s="37"/>
    </row>
    <row r="14" spans="1:8" s="13" customFormat="1" ht="21" customHeight="1" x14ac:dyDescent="0.3">
      <c r="A14" s="38" t="s">
        <v>11</v>
      </c>
      <c r="B14" s="39"/>
      <c r="C14" s="34">
        <f>'[1]Costing Model'!D10</f>
        <v>414612</v>
      </c>
      <c r="D14" s="34">
        <f>'[1]Costing Model'!E10</f>
        <v>427050</v>
      </c>
      <c r="F14" s="35"/>
      <c r="G14" s="36">
        <f t="shared" si="0"/>
        <v>2.9999131718329426E-2</v>
      </c>
      <c r="H14" s="37"/>
    </row>
    <row r="15" spans="1:8" s="13" customFormat="1" ht="21" customHeight="1" x14ac:dyDescent="0.3">
      <c r="A15" s="41"/>
      <c r="B15" s="40"/>
      <c r="C15" s="34">
        <f>'[1]Costing Model'!D11</f>
        <v>420834</v>
      </c>
      <c r="D15" s="34">
        <f>'[1]Costing Model'!E11</f>
        <v>433458</v>
      </c>
      <c r="F15" s="35"/>
      <c r="G15" s="36">
        <f t="shared" si="0"/>
        <v>2.9997576241463379E-2</v>
      </c>
      <c r="H15" s="37"/>
    </row>
    <row r="16" spans="1:8" s="13" customFormat="1" ht="21" customHeight="1" x14ac:dyDescent="0.3">
      <c r="A16" s="41"/>
      <c r="B16" s="40"/>
      <c r="C16" s="34">
        <f>'[1]Costing Model'!D12</f>
        <v>427146</v>
      </c>
      <c r="D16" s="34">
        <f>'[1]Costing Model'!E12</f>
        <v>439962</v>
      </c>
      <c r="F16" s="35"/>
      <c r="G16" s="36">
        <f t="shared" si="0"/>
        <v>3.0003792614234946E-2</v>
      </c>
      <c r="H16" s="37"/>
    </row>
    <row r="17" spans="1:8" s="13" customFormat="1" ht="21" customHeight="1" x14ac:dyDescent="0.3">
      <c r="A17" s="41"/>
      <c r="B17" s="40"/>
      <c r="C17" s="34">
        <f>'[1]Costing Model'!D13</f>
        <v>433554</v>
      </c>
      <c r="D17" s="34">
        <f>'[1]Costing Model'!E13</f>
        <v>446559</v>
      </c>
      <c r="F17" s="35"/>
      <c r="G17" s="36">
        <f t="shared" si="0"/>
        <v>2.9996263441232233E-2</v>
      </c>
      <c r="H17" s="37"/>
    </row>
    <row r="18" spans="1:8" s="13" customFormat="1" ht="21" customHeight="1" x14ac:dyDescent="0.3">
      <c r="A18" s="41"/>
      <c r="B18" s="40"/>
      <c r="C18" s="34">
        <f>'[1]Costing Model'!D14</f>
        <v>440058</v>
      </c>
      <c r="D18" s="34">
        <f>'[1]Costing Model'!E14</f>
        <v>453258</v>
      </c>
      <c r="F18" s="35"/>
      <c r="G18" s="36">
        <f t="shared" si="0"/>
        <v>2.9996045975757741E-2</v>
      </c>
      <c r="H18" s="37"/>
    </row>
    <row r="19" spans="1:8" s="13" customFormat="1" ht="21" customHeight="1" x14ac:dyDescent="0.3">
      <c r="A19" s="41"/>
      <c r="B19" s="40"/>
      <c r="C19" s="34">
        <f>'[1]Costing Model'!D15</f>
        <v>446658</v>
      </c>
      <c r="D19" s="34">
        <f>'[1]Costing Model'!E15</f>
        <v>460056</v>
      </c>
      <c r="F19" s="35"/>
      <c r="G19" s="36">
        <f t="shared" si="0"/>
        <v>2.999610440202571E-2</v>
      </c>
      <c r="H19" s="37"/>
    </row>
    <row r="20" spans="1:8" s="13" customFormat="1" ht="21" customHeight="1" x14ac:dyDescent="0.3">
      <c r="A20" s="41"/>
      <c r="B20" s="40"/>
      <c r="C20" s="34">
        <f>'[1]Costing Model'!D16</f>
        <v>453360</v>
      </c>
      <c r="D20" s="34">
        <f>'[1]Costing Model'!E16</f>
        <v>466962</v>
      </c>
      <c r="F20" s="35"/>
      <c r="G20" s="36">
        <f t="shared" si="0"/>
        <v>3.0002646903123344E-2</v>
      </c>
      <c r="H20" s="37"/>
    </row>
    <row r="21" spans="1:8" s="13" customFormat="1" ht="21" customHeight="1" x14ac:dyDescent="0.3">
      <c r="A21" s="41"/>
      <c r="B21" s="40"/>
      <c r="C21" s="34">
        <f>'[1]Costing Model'!D17</f>
        <v>460158</v>
      </c>
      <c r="D21" s="34">
        <f>'[1]Costing Model'!E17</f>
        <v>473964</v>
      </c>
      <c r="F21" s="35"/>
      <c r="G21" s="36">
        <f t="shared" si="0"/>
        <v>3.0002738189926069E-2</v>
      </c>
      <c r="H21" s="37"/>
    </row>
    <row r="22" spans="1:8" s="13" customFormat="1" ht="21" customHeight="1" x14ac:dyDescent="0.3">
      <c r="A22" s="41"/>
      <c r="B22" s="40"/>
      <c r="C22" s="34">
        <f>'[1]Costing Model'!D18</f>
        <v>467064</v>
      </c>
      <c r="D22" s="34">
        <f>'[1]Costing Model'!E18</f>
        <v>481074</v>
      </c>
      <c r="F22" s="35"/>
      <c r="G22" s="36">
        <f t="shared" si="0"/>
        <v>2.9995889214326089E-2</v>
      </c>
      <c r="H22" s="37"/>
    </row>
    <row r="23" spans="1:8" s="13" customFormat="1" ht="21" customHeight="1" x14ac:dyDescent="0.3">
      <c r="A23" s="42"/>
      <c r="B23" s="43"/>
      <c r="C23" s="34">
        <f>'[1]Costing Model'!D19</f>
        <v>474066</v>
      </c>
      <c r="D23" s="34">
        <f>'[1]Costing Model'!E19</f>
        <v>488289</v>
      </c>
      <c r="F23" s="35"/>
      <c r="G23" s="36">
        <f t="shared" si="0"/>
        <v>3.0002151599144423E-2</v>
      </c>
      <c r="H23" s="37"/>
    </row>
    <row r="24" spans="1:8" s="13" customFormat="1" ht="12" customHeight="1" x14ac:dyDescent="0.3">
      <c r="A24" s="44"/>
      <c r="C24" s="45"/>
      <c r="D24" s="45"/>
      <c r="F24" s="46"/>
      <c r="G24" s="36"/>
      <c r="H24" s="47"/>
    </row>
    <row r="25" spans="1:8" s="13" customFormat="1" ht="21" customHeight="1" x14ac:dyDescent="0.3">
      <c r="A25" s="32" t="s">
        <v>26</v>
      </c>
      <c r="B25" s="48"/>
      <c r="C25" s="34">
        <f>'[1]Costing Model'!D22</f>
        <v>476232</v>
      </c>
      <c r="D25" s="34">
        <f>'[1]Costing Model'!E22</f>
        <v>490518</v>
      </c>
      <c r="F25" s="35"/>
      <c r="G25" s="36">
        <f t="shared" si="0"/>
        <v>2.9997984175779872E-2</v>
      </c>
      <c r="H25" s="37"/>
    </row>
    <row r="26" spans="1:8" s="13" customFormat="1" ht="21" customHeight="1" x14ac:dyDescent="0.3">
      <c r="A26" s="38" t="s">
        <v>8</v>
      </c>
      <c r="B26" s="39"/>
      <c r="C26" s="34">
        <f>'[1]Costing Model'!D23</f>
        <v>483378</v>
      </c>
      <c r="D26" s="34">
        <f>'[1]Costing Model'!E23</f>
        <v>497880</v>
      </c>
      <c r="F26" s="35"/>
      <c r="G26" s="36">
        <f t="shared" si="0"/>
        <v>3.0001365391060412E-2</v>
      </c>
      <c r="H26" s="37"/>
    </row>
    <row r="27" spans="1:8" s="13" customFormat="1" ht="21" customHeight="1" x14ac:dyDescent="0.3">
      <c r="A27" s="38"/>
      <c r="B27" s="39"/>
      <c r="C27" s="34">
        <f>'[1]Costing Model'!D24</f>
        <v>490632</v>
      </c>
      <c r="D27" s="34">
        <f>'[1]Costing Model'!E24</f>
        <v>505353</v>
      </c>
      <c r="F27" s="35"/>
      <c r="G27" s="36">
        <f t="shared" si="0"/>
        <v>3.0004157902460499E-2</v>
      </c>
      <c r="H27" s="37"/>
    </row>
    <row r="28" spans="1:8" s="13" customFormat="1" ht="21" customHeight="1" x14ac:dyDescent="0.3">
      <c r="A28" s="41"/>
      <c r="B28" s="40"/>
      <c r="C28" s="34">
        <f>'[1]Costing Model'!D25</f>
        <v>497988</v>
      </c>
      <c r="D28" s="34">
        <f>'[1]Costing Model'!E25</f>
        <v>512928</v>
      </c>
      <c r="F28" s="35"/>
      <c r="G28" s="36">
        <f t="shared" si="0"/>
        <v>3.0000722908985759E-2</v>
      </c>
      <c r="H28" s="37"/>
    </row>
    <row r="29" spans="1:8" s="13" customFormat="1" ht="21" customHeight="1" x14ac:dyDescent="0.3">
      <c r="A29" s="41"/>
      <c r="B29" s="40"/>
      <c r="C29" s="34">
        <f>'[1]Costing Model'!D26</f>
        <v>505461</v>
      </c>
      <c r="D29" s="34">
        <f>'[1]Costing Model'!E26</f>
        <v>520623</v>
      </c>
      <c r="F29" s="35"/>
      <c r="G29" s="36">
        <f t="shared" si="0"/>
        <v>2.9996379542635336E-2</v>
      </c>
      <c r="H29" s="37"/>
    </row>
    <row r="30" spans="1:8" s="13" customFormat="1" ht="21" customHeight="1" x14ac:dyDescent="0.3">
      <c r="A30" s="41"/>
      <c r="B30" s="40"/>
      <c r="C30" s="34">
        <f>'[1]Costing Model'!D27</f>
        <v>513042</v>
      </c>
      <c r="D30" s="34">
        <f>'[1]Costing Model'!E27</f>
        <v>528435</v>
      </c>
      <c r="F30" s="35"/>
      <c r="G30" s="36">
        <f t="shared" si="0"/>
        <v>3.0003391535195947E-2</v>
      </c>
      <c r="H30" s="37"/>
    </row>
    <row r="31" spans="1:8" s="13" customFormat="1" ht="21" customHeight="1" x14ac:dyDescent="0.3">
      <c r="A31" s="41"/>
      <c r="B31" s="40"/>
      <c r="C31" s="34">
        <f>'[1]Costing Model'!D28</f>
        <v>520740</v>
      </c>
      <c r="D31" s="34">
        <f>'[1]Costing Model'!E28</f>
        <v>536361</v>
      </c>
      <c r="F31" s="35"/>
      <c r="G31" s="36">
        <f t="shared" si="0"/>
        <v>2.9997695587049199E-2</v>
      </c>
      <c r="H31" s="37"/>
    </row>
    <row r="32" spans="1:8" s="13" customFormat="1" ht="21" customHeight="1" x14ac:dyDescent="0.3">
      <c r="A32" s="41"/>
      <c r="B32" s="40"/>
      <c r="C32" s="34">
        <f>'[1]Costing Model'!D29</f>
        <v>528552</v>
      </c>
      <c r="D32" s="34">
        <f>'[1]Costing Model'!E29</f>
        <v>544407</v>
      </c>
      <c r="F32" s="35"/>
      <c r="G32" s="36">
        <f t="shared" si="0"/>
        <v>2.9997048540162559E-2</v>
      </c>
      <c r="H32" s="37"/>
    </row>
    <row r="33" spans="1:8" s="13" customFormat="1" ht="21" customHeight="1" x14ac:dyDescent="0.3">
      <c r="A33" s="41"/>
      <c r="B33" s="40"/>
      <c r="C33" s="34">
        <f>'[1]Costing Model'!D30</f>
        <v>536481</v>
      </c>
      <c r="D33" s="34">
        <f>'[1]Costing Model'!E30</f>
        <v>552576</v>
      </c>
      <c r="F33" s="35"/>
      <c r="G33" s="36">
        <f t="shared" si="0"/>
        <v>3.0001062479379514E-2</v>
      </c>
      <c r="H33" s="37"/>
    </row>
    <row r="34" spans="1:8" s="13" customFormat="1" ht="21" customHeight="1" x14ac:dyDescent="0.3">
      <c r="A34" s="41"/>
      <c r="B34" s="40"/>
      <c r="C34" s="34">
        <f>'[1]Costing Model'!D31</f>
        <v>544530</v>
      </c>
      <c r="D34" s="34">
        <f>'[1]Costing Model'!E31</f>
        <v>560865</v>
      </c>
      <c r="F34" s="35"/>
      <c r="G34" s="36">
        <f t="shared" si="0"/>
        <v>2.999834719850146E-2</v>
      </c>
      <c r="H34" s="37"/>
    </row>
    <row r="35" spans="1:8" s="13" customFormat="1" ht="21" customHeight="1" x14ac:dyDescent="0.3">
      <c r="A35" s="41"/>
      <c r="B35" s="40"/>
      <c r="C35" s="34">
        <f>'[1]Costing Model'!D32</f>
        <v>552696</v>
      </c>
      <c r="D35" s="34">
        <f>'[1]Costing Model'!E32</f>
        <v>569277</v>
      </c>
      <c r="F35" s="35"/>
      <c r="G35" s="36">
        <f t="shared" si="0"/>
        <v>3.000021711754744E-2</v>
      </c>
      <c r="H35" s="37"/>
    </row>
    <row r="36" spans="1:8" s="13" customFormat="1" ht="21" customHeight="1" x14ac:dyDescent="0.3">
      <c r="A36" s="41"/>
      <c r="B36" s="40"/>
      <c r="C36" s="34">
        <f>'[1]Costing Model'!D33</f>
        <v>560985</v>
      </c>
      <c r="D36" s="34">
        <f>'[1]Costing Model'!E33</f>
        <v>577815</v>
      </c>
      <c r="F36" s="35"/>
      <c r="G36" s="36">
        <f t="shared" si="0"/>
        <v>3.0000802160485573E-2</v>
      </c>
      <c r="H36" s="37"/>
    </row>
    <row r="37" spans="1:8" s="13" customFormat="1" ht="21" customHeight="1" x14ac:dyDescent="0.3">
      <c r="A37" s="42"/>
      <c r="B37" s="43"/>
      <c r="C37" s="34">
        <f>'[1]Costing Model'!D34</f>
        <v>569400</v>
      </c>
      <c r="D37" s="34">
        <f>'[1]Costing Model'!E34</f>
        <v>586482</v>
      </c>
      <c r="F37" s="35"/>
      <c r="G37" s="36">
        <f t="shared" si="0"/>
        <v>0.03</v>
      </c>
      <c r="H37" s="37"/>
    </row>
    <row r="38" spans="1:8" s="13" customFormat="1" ht="12" customHeight="1" x14ac:dyDescent="0.3">
      <c r="A38" s="67" t="str">
        <f>A1</f>
        <v>Appendix C to DPSA Circular 52 of 2022</v>
      </c>
      <c r="B38" s="67"/>
      <c r="C38" s="67"/>
      <c r="D38" s="67"/>
      <c r="F38" s="35"/>
      <c r="G38" s="36"/>
      <c r="H38" s="37"/>
    </row>
    <row r="39" spans="1:8" s="13" customFormat="1" ht="12" customHeight="1" thickBot="1" x14ac:dyDescent="0.35">
      <c r="A39" s="44"/>
      <c r="C39" s="45"/>
      <c r="D39" s="45"/>
      <c r="F39" s="35"/>
      <c r="G39" s="36"/>
      <c r="H39" s="37"/>
    </row>
    <row r="40" spans="1:8" s="13" customFormat="1" ht="25.95" customHeight="1" x14ac:dyDescent="0.3">
      <c r="A40" s="60" t="s">
        <v>19</v>
      </c>
      <c r="B40" s="61"/>
      <c r="C40" s="25" t="s">
        <v>20</v>
      </c>
      <c r="D40" s="26" t="s">
        <v>21</v>
      </c>
      <c r="F40" s="35"/>
      <c r="G40" s="36"/>
      <c r="H40" s="37"/>
    </row>
    <row r="41" spans="1:8" s="13" customFormat="1" ht="18.600000000000001" customHeight="1" thickBot="1" x14ac:dyDescent="0.35">
      <c r="A41" s="62"/>
      <c r="B41" s="63"/>
      <c r="C41" s="28" t="str">
        <f>C10</f>
        <v xml:space="preserve"> 31 March 2022</v>
      </c>
      <c r="D41" s="29" t="str">
        <f>D10</f>
        <v xml:space="preserve"> 1 April 2022</v>
      </c>
      <c r="F41" s="35"/>
      <c r="G41" s="36"/>
      <c r="H41" s="37"/>
    </row>
    <row r="42" spans="1:8" s="13" customFormat="1" ht="12" customHeight="1" x14ac:dyDescent="0.3">
      <c r="A42" s="44"/>
      <c r="C42" s="45"/>
      <c r="D42" s="45"/>
      <c r="F42" s="35"/>
      <c r="G42" s="36"/>
      <c r="H42" s="37"/>
    </row>
    <row r="43" spans="1:8" s="13" customFormat="1" ht="21" customHeight="1" x14ac:dyDescent="0.3">
      <c r="A43" s="32" t="s">
        <v>27</v>
      </c>
      <c r="B43" s="48"/>
      <c r="C43" s="34">
        <f>'[1]Costing Model'!D37</f>
        <v>579156</v>
      </c>
      <c r="D43" s="34">
        <f>'[1]Costing Model'!E37</f>
        <v>596529</v>
      </c>
      <c r="F43" s="35"/>
      <c r="G43" s="36">
        <f t="shared" si="0"/>
        <v>2.9997099227151235E-2</v>
      </c>
      <c r="H43" s="37"/>
    </row>
    <row r="44" spans="1:8" s="13" customFormat="1" ht="21" customHeight="1" x14ac:dyDescent="0.3">
      <c r="A44" s="49" t="s">
        <v>28</v>
      </c>
      <c r="B44" s="39"/>
      <c r="C44" s="34">
        <f>'[1]Costing Model'!D38</f>
        <v>587844</v>
      </c>
      <c r="D44" s="34">
        <f>'[1]Costing Model'!E38</f>
        <v>605481</v>
      </c>
      <c r="F44" s="35"/>
      <c r="G44" s="36">
        <f t="shared" si="0"/>
        <v>3.0002857901075795E-2</v>
      </c>
      <c r="H44" s="37"/>
    </row>
    <row r="45" spans="1:8" s="13" customFormat="1" ht="21" customHeight="1" x14ac:dyDescent="0.3">
      <c r="A45" s="38" t="s">
        <v>9</v>
      </c>
      <c r="B45" s="39"/>
      <c r="C45" s="34">
        <f>'[1]Costing Model'!D39</f>
        <v>596661</v>
      </c>
      <c r="D45" s="34">
        <f>'[1]Costing Model'!E39</f>
        <v>614562</v>
      </c>
      <c r="F45" s="35"/>
      <c r="G45" s="36">
        <f t="shared" si="0"/>
        <v>3.0001960912477938E-2</v>
      </c>
      <c r="H45" s="37"/>
    </row>
    <row r="46" spans="1:8" s="13" customFormat="1" ht="21" customHeight="1" x14ac:dyDescent="0.3">
      <c r="A46" s="38"/>
      <c r="B46" s="39"/>
      <c r="C46" s="34">
        <f>'[1]Costing Model'!D40</f>
        <v>605616</v>
      </c>
      <c r="D46" s="34">
        <f>'[1]Costing Model'!E40</f>
        <v>623784</v>
      </c>
      <c r="F46" s="35"/>
      <c r="G46" s="36">
        <f t="shared" si="0"/>
        <v>2.9999207418562258E-2</v>
      </c>
      <c r="H46" s="37"/>
    </row>
    <row r="47" spans="1:8" s="13" customFormat="1" ht="21" customHeight="1" x14ac:dyDescent="0.3">
      <c r="A47" s="41"/>
      <c r="B47" s="40"/>
      <c r="C47" s="34">
        <f>'[1]Costing Model'!D41</f>
        <v>614700</v>
      </c>
      <c r="D47" s="34">
        <f>'[1]Costing Model'!E41</f>
        <v>633141</v>
      </c>
      <c r="F47" s="35"/>
      <c r="G47" s="36">
        <f t="shared" si="0"/>
        <v>0.03</v>
      </c>
      <c r="H47" s="37"/>
    </row>
    <row r="48" spans="1:8" s="13" customFormat="1" ht="21" customHeight="1" x14ac:dyDescent="0.3">
      <c r="A48" s="41"/>
      <c r="B48" s="40"/>
      <c r="C48" s="34">
        <f>'[1]Costing Model'!D42</f>
        <v>623919</v>
      </c>
      <c r="D48" s="34">
        <f>'[1]Costing Model'!E42</f>
        <v>642636</v>
      </c>
      <c r="F48" s="35"/>
      <c r="G48" s="36">
        <f t="shared" si="0"/>
        <v>2.9999086419871809E-2</v>
      </c>
      <c r="H48" s="37"/>
    </row>
    <row r="49" spans="1:8" s="13" customFormat="1" ht="21" customHeight="1" x14ac:dyDescent="0.3">
      <c r="A49" s="41"/>
      <c r="B49" s="40"/>
      <c r="C49" s="34">
        <f>'[1]Costing Model'!D43</f>
        <v>633279</v>
      </c>
      <c r="D49" s="34">
        <f>'[1]Costing Model'!E43</f>
        <v>652275</v>
      </c>
      <c r="F49" s="35"/>
      <c r="G49" s="36">
        <f t="shared" si="0"/>
        <v>2.9996257573676056E-2</v>
      </c>
      <c r="H49" s="37"/>
    </row>
    <row r="50" spans="1:8" s="13" customFormat="1" ht="21" customHeight="1" x14ac:dyDescent="0.3">
      <c r="A50" s="41"/>
      <c r="B50" s="40"/>
      <c r="C50" s="34">
        <f>'[1]Costing Model'!D44</f>
        <v>642783</v>
      </c>
      <c r="D50" s="34">
        <f>'[1]Costing Model'!E44</f>
        <v>662067</v>
      </c>
      <c r="F50" s="35"/>
      <c r="G50" s="36">
        <f t="shared" si="0"/>
        <v>3.0000793424841667E-2</v>
      </c>
      <c r="H50" s="37"/>
    </row>
    <row r="51" spans="1:8" s="13" customFormat="1" ht="21" customHeight="1" x14ac:dyDescent="0.3">
      <c r="A51" s="42"/>
      <c r="B51" s="43"/>
      <c r="C51" s="34">
        <f>'[1]Costing Model'!D45</f>
        <v>652419</v>
      </c>
      <c r="D51" s="34">
        <f>'[1]Costing Model'!E45</f>
        <v>671991</v>
      </c>
      <c r="F51" s="35"/>
      <c r="G51" s="36">
        <f t="shared" si="0"/>
        <v>2.9999126328325815E-2</v>
      </c>
      <c r="H51" s="37"/>
    </row>
    <row r="52" spans="1:8" s="13" customFormat="1" ht="21" customHeight="1" x14ac:dyDescent="0.3">
      <c r="A52" s="44"/>
      <c r="C52" s="45"/>
      <c r="D52" s="45"/>
      <c r="F52" s="35"/>
      <c r="G52" s="36"/>
      <c r="H52" s="37"/>
    </row>
    <row r="53" spans="1:8" s="13" customFormat="1" ht="21" customHeight="1" x14ac:dyDescent="0.3">
      <c r="A53" s="32" t="s">
        <v>30</v>
      </c>
      <c r="B53" s="53"/>
      <c r="C53" s="34">
        <f>'[1]Costing Model'!D52</f>
        <v>753081</v>
      </c>
      <c r="D53" s="34">
        <f>'[1]Costing Model'!E52</f>
        <v>775671</v>
      </c>
      <c r="F53" s="35"/>
      <c r="G53" s="36">
        <f t="shared" si="0"/>
        <v>2.9996773255466545E-2</v>
      </c>
      <c r="H53" s="37"/>
    </row>
    <row r="54" spans="1:8" s="13" customFormat="1" ht="21" customHeight="1" x14ac:dyDescent="0.3">
      <c r="A54" s="38" t="s">
        <v>10</v>
      </c>
      <c r="B54" s="40"/>
      <c r="C54" s="34">
        <f>'[1]Costing Model'!D53</f>
        <v>764373</v>
      </c>
      <c r="D54" s="34">
        <f>'[1]Costing Model'!E53</f>
        <v>787305</v>
      </c>
      <c r="F54" s="35"/>
      <c r="G54" s="36">
        <f t="shared" si="0"/>
        <v>3.0001059692061335E-2</v>
      </c>
      <c r="H54" s="37"/>
    </row>
    <row r="55" spans="1:8" s="13" customFormat="1" ht="21" customHeight="1" x14ac:dyDescent="0.3">
      <c r="A55" s="38" t="s">
        <v>11</v>
      </c>
      <c r="B55" s="40"/>
      <c r="C55" s="34">
        <f>'[1]Costing Model'!D54</f>
        <v>775845</v>
      </c>
      <c r="D55" s="34">
        <f>'[1]Costing Model'!E54</f>
        <v>799119</v>
      </c>
      <c r="F55" s="35"/>
      <c r="G55" s="36">
        <f t="shared" si="0"/>
        <v>2.9998259961719159E-2</v>
      </c>
      <c r="H55" s="37"/>
    </row>
    <row r="56" spans="1:8" s="13" customFormat="1" ht="21" customHeight="1" x14ac:dyDescent="0.3">
      <c r="A56" s="41"/>
      <c r="B56" s="40"/>
      <c r="C56" s="34">
        <f>'[1]Costing Model'!D55</f>
        <v>787485</v>
      </c>
      <c r="D56" s="34">
        <f>'[1]Costing Model'!E55</f>
        <v>811110</v>
      </c>
      <c r="F56" s="35"/>
      <c r="G56" s="36">
        <f t="shared" si="0"/>
        <v>3.0000571439455989E-2</v>
      </c>
      <c r="H56" s="37"/>
    </row>
    <row r="57" spans="1:8" s="13" customFormat="1" ht="21" customHeight="1" x14ac:dyDescent="0.3">
      <c r="A57" s="41"/>
      <c r="B57" s="40"/>
      <c r="C57" s="34">
        <f>'[1]Costing Model'!D56</f>
        <v>799296</v>
      </c>
      <c r="D57" s="34">
        <f>'[1]Costing Model'!E56</f>
        <v>823275</v>
      </c>
      <c r="F57" s="35"/>
      <c r="G57" s="36">
        <f t="shared" si="0"/>
        <v>3.0000150132116262E-2</v>
      </c>
      <c r="H57" s="37"/>
    </row>
    <row r="58" spans="1:8" s="13" customFormat="1" ht="21" customHeight="1" x14ac:dyDescent="0.3">
      <c r="A58" s="41"/>
      <c r="B58" s="40"/>
      <c r="C58" s="34">
        <f>'[1]Costing Model'!D57</f>
        <v>811287</v>
      </c>
      <c r="D58" s="34">
        <f>'[1]Costing Model'!E57</f>
        <v>835623</v>
      </c>
      <c r="F58" s="35"/>
      <c r="G58" s="36">
        <f t="shared" si="0"/>
        <v>2.9996782889409049E-2</v>
      </c>
      <c r="H58" s="37"/>
    </row>
    <row r="59" spans="1:8" s="13" customFormat="1" ht="21" customHeight="1" x14ac:dyDescent="0.3">
      <c r="A59" s="41"/>
      <c r="B59" s="40"/>
      <c r="C59" s="34">
        <f>'[1]Costing Model'!D58</f>
        <v>823455</v>
      </c>
      <c r="D59" s="34">
        <f>'[1]Costing Model'!E58</f>
        <v>848157</v>
      </c>
      <c r="F59" s="35"/>
      <c r="G59" s="36">
        <f t="shared" si="0"/>
        <v>2.9997996247518078E-2</v>
      </c>
      <c r="H59" s="37"/>
    </row>
    <row r="60" spans="1:8" s="13" customFormat="1" ht="21" customHeight="1" x14ac:dyDescent="0.3">
      <c r="A60" s="41"/>
      <c r="B60" s="40"/>
      <c r="C60" s="34">
        <f>'[1]Costing Model'!D59</f>
        <v>835806</v>
      </c>
      <c r="D60" s="34">
        <f>'[1]Costing Model'!E59</f>
        <v>860880</v>
      </c>
      <c r="F60" s="35"/>
      <c r="G60" s="36">
        <f t="shared" si="0"/>
        <v>2.9999784639019103E-2</v>
      </c>
      <c r="H60" s="37"/>
    </row>
    <row r="61" spans="1:8" s="13" customFormat="1" ht="21" customHeight="1" x14ac:dyDescent="0.3">
      <c r="A61" s="42"/>
      <c r="B61" s="43"/>
      <c r="C61" s="34">
        <f>'[1]Costing Model'!D60</f>
        <v>848346</v>
      </c>
      <c r="D61" s="34">
        <f>'[1]Costing Model'!E60</f>
        <v>873795</v>
      </c>
      <c r="F61" s="35"/>
      <c r="G61" s="36">
        <f t="shared" si="0"/>
        <v>2.9998373305231592E-2</v>
      </c>
      <c r="H61" s="37"/>
    </row>
  </sheetData>
  <mergeCells count="7">
    <mergeCell ref="A40:B41"/>
    <mergeCell ref="A1:D1"/>
    <mergeCell ref="A3:D3"/>
    <mergeCell ref="A5:D5"/>
    <mergeCell ref="A7:D7"/>
    <mergeCell ref="A9:B10"/>
    <mergeCell ref="A38:D38"/>
  </mergeCells>
  <pageMargins left="0.7" right="0.7" top="0.75" bottom="0.75" header="0.3" footer="0.3"/>
  <pageSetup paperSize="9" scale="94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9"/>
  <sheetViews>
    <sheetView view="pageBreakPreview" topLeftCell="A64" zoomScale="154" zoomScaleNormal="100" zoomScaleSheetLayoutView="154" workbookViewId="0">
      <selection activeCell="N57" sqref="N57"/>
    </sheetView>
  </sheetViews>
  <sheetFormatPr defaultRowHeight="14.4" x14ac:dyDescent="0.3"/>
  <cols>
    <col min="1" max="1" width="25.5546875" customWidth="1"/>
    <col min="2" max="2" width="4.33203125" customWidth="1"/>
    <col min="3" max="3" width="31" customWidth="1"/>
    <col min="4" max="4" width="34.109375" customWidth="1"/>
    <col min="5" max="5" width="3.5546875" hidden="1" customWidth="1"/>
    <col min="6" max="6" width="3.109375" hidden="1" customWidth="1"/>
    <col min="7" max="7" width="9.109375" hidden="1" customWidth="1"/>
  </cols>
  <sheetData>
    <row r="1" spans="1:8" ht="13.2" customHeight="1" x14ac:dyDescent="0.3">
      <c r="A1" s="57" t="s">
        <v>34</v>
      </c>
      <c r="B1" s="57"/>
      <c r="C1" s="57"/>
      <c r="D1" s="57"/>
      <c r="E1" s="21"/>
    </row>
    <row r="2" spans="1:8" x14ac:dyDescent="0.3">
      <c r="A2" s="21"/>
      <c r="B2" s="21"/>
      <c r="C2" s="21"/>
      <c r="D2" s="21"/>
      <c r="E2" s="21"/>
    </row>
    <row r="3" spans="1:8" ht="24" customHeight="1" x14ac:dyDescent="0.3">
      <c r="A3" s="64" t="s">
        <v>16</v>
      </c>
      <c r="B3" s="64"/>
      <c r="C3" s="64"/>
      <c r="D3" s="64"/>
      <c r="E3" s="22"/>
    </row>
    <row r="4" spans="1:8" ht="6.75" customHeight="1" x14ac:dyDescent="0.3"/>
    <row r="5" spans="1:8" ht="27" customHeight="1" x14ac:dyDescent="0.3">
      <c r="A5" s="65" t="s">
        <v>17</v>
      </c>
      <c r="B5" s="65"/>
      <c r="C5" s="65"/>
      <c r="D5" s="65"/>
      <c r="E5" s="23"/>
    </row>
    <row r="6" spans="1:8" ht="9" customHeight="1" x14ac:dyDescent="0.3">
      <c r="A6" s="24"/>
      <c r="B6" s="24"/>
      <c r="C6" s="24"/>
      <c r="D6" s="24"/>
      <c r="E6" s="23"/>
    </row>
    <row r="7" spans="1:8" ht="22.5" customHeight="1" x14ac:dyDescent="0.3">
      <c r="A7" s="66" t="s">
        <v>35</v>
      </c>
      <c r="B7" s="66"/>
      <c r="C7" s="66"/>
      <c r="D7" s="66"/>
      <c r="E7" s="23"/>
    </row>
    <row r="8" spans="1:8" ht="6.75" customHeight="1" thickBot="1" x14ac:dyDescent="0.35">
      <c r="A8" s="24"/>
      <c r="B8" s="24"/>
      <c r="C8" s="24"/>
      <c r="D8" s="24"/>
      <c r="E8" s="23"/>
    </row>
    <row r="9" spans="1:8" ht="28.95" customHeight="1" x14ac:dyDescent="0.3">
      <c r="A9" s="60" t="s">
        <v>19</v>
      </c>
      <c r="B9" s="61"/>
      <c r="C9" s="25" t="s">
        <v>20</v>
      </c>
      <c r="D9" s="26" t="s">
        <v>21</v>
      </c>
      <c r="G9" s="27" t="s">
        <v>22</v>
      </c>
    </row>
    <row r="10" spans="1:8" ht="22.2" customHeight="1" thickBot="1" x14ac:dyDescent="0.35">
      <c r="A10" s="62"/>
      <c r="B10" s="63"/>
      <c r="C10" s="28" t="str">
        <f>'[1]Tr key PS - F-time {B}'!C10</f>
        <v xml:space="preserve"> 31 March 2022</v>
      </c>
      <c r="D10" s="29" t="str">
        <f>'[1]Tr key PS - F-time {B}'!D10</f>
        <v xml:space="preserve"> 1 April 2022</v>
      </c>
      <c r="G10" s="27"/>
    </row>
    <row r="11" spans="1:8" ht="9.75" customHeight="1" x14ac:dyDescent="0.3">
      <c r="A11" s="30"/>
      <c r="B11" s="30"/>
      <c r="C11" s="31"/>
      <c r="D11" s="31"/>
    </row>
    <row r="12" spans="1:8" s="13" customFormat="1" ht="21" customHeight="1" x14ac:dyDescent="0.3">
      <c r="A12" s="32" t="s">
        <v>25</v>
      </c>
      <c r="B12" s="48"/>
      <c r="C12" s="34">
        <f>'[1]Costing Model'!F8</f>
        <v>670743</v>
      </c>
      <c r="D12" s="34">
        <f>'[1]Costing Model'!G8</f>
        <v>690864</v>
      </c>
      <c r="F12" s="35"/>
      <c r="G12" s="36">
        <f t="shared" ref="G12:G61" si="0">(D12-C12)/C12</f>
        <v>2.9998076759653103E-2</v>
      </c>
      <c r="H12" s="37"/>
    </row>
    <row r="13" spans="1:8" s="13" customFormat="1" ht="21" customHeight="1" x14ac:dyDescent="0.3">
      <c r="A13" s="38" t="s">
        <v>7</v>
      </c>
      <c r="B13" s="39"/>
      <c r="C13" s="34">
        <f>'[1]Costing Model'!F9</f>
        <v>680814</v>
      </c>
      <c r="D13" s="34">
        <f>'[1]Costing Model'!G9</f>
        <v>701238</v>
      </c>
      <c r="F13" s="35"/>
      <c r="G13" s="36">
        <f t="shared" si="0"/>
        <v>2.9999383091417038E-2</v>
      </c>
      <c r="H13" s="37"/>
    </row>
    <row r="14" spans="1:8" s="13" customFormat="1" ht="21" customHeight="1" x14ac:dyDescent="0.3">
      <c r="A14" s="38" t="s">
        <v>11</v>
      </c>
      <c r="B14" s="39"/>
      <c r="C14" s="34">
        <f>'[1]Costing Model'!F10</f>
        <v>691020</v>
      </c>
      <c r="D14" s="34">
        <f>'[1]Costing Model'!G10</f>
        <v>711750</v>
      </c>
      <c r="F14" s="35"/>
      <c r="G14" s="36">
        <f t="shared" si="0"/>
        <v>2.9999131718329426E-2</v>
      </c>
      <c r="H14" s="37"/>
    </row>
    <row r="15" spans="1:8" s="13" customFormat="1" ht="21" customHeight="1" x14ac:dyDescent="0.3">
      <c r="A15" s="41"/>
      <c r="B15" s="40"/>
      <c r="C15" s="34">
        <f>'[1]Costing Model'!F11</f>
        <v>701391</v>
      </c>
      <c r="D15" s="34">
        <f>'[1]Costing Model'!G11</f>
        <v>722433</v>
      </c>
      <c r="F15" s="35"/>
      <c r="G15" s="36">
        <f t="shared" si="0"/>
        <v>3.0000384949336389E-2</v>
      </c>
      <c r="H15" s="37"/>
    </row>
    <row r="16" spans="1:8" s="13" customFormat="1" ht="21" customHeight="1" x14ac:dyDescent="0.3">
      <c r="A16" s="41"/>
      <c r="B16" s="40"/>
      <c r="C16" s="34">
        <f>'[1]Costing Model'!F12</f>
        <v>711912</v>
      </c>
      <c r="D16" s="34">
        <f>'[1]Costing Model'!G12</f>
        <v>733269</v>
      </c>
      <c r="F16" s="35"/>
      <c r="G16" s="36">
        <f t="shared" si="0"/>
        <v>2.9999494319522639E-2</v>
      </c>
      <c r="H16" s="37"/>
    </row>
    <row r="17" spans="1:8" s="13" customFormat="1" ht="21" customHeight="1" x14ac:dyDescent="0.3">
      <c r="A17" s="41"/>
      <c r="B17" s="40"/>
      <c r="C17" s="34">
        <f>'[1]Costing Model'!F13</f>
        <v>722589</v>
      </c>
      <c r="D17" s="34">
        <f>'[1]Costing Model'!G13</f>
        <v>744267</v>
      </c>
      <c r="F17" s="35"/>
      <c r="G17" s="36">
        <f t="shared" si="0"/>
        <v>3.0000456691148081E-2</v>
      </c>
      <c r="H17" s="37"/>
    </row>
    <row r="18" spans="1:8" s="13" customFormat="1" ht="21" customHeight="1" x14ac:dyDescent="0.3">
      <c r="A18" s="41"/>
      <c r="B18" s="40"/>
      <c r="C18" s="34">
        <f>'[1]Costing Model'!F14</f>
        <v>733428</v>
      </c>
      <c r="D18" s="34">
        <f>'[1]Costing Model'!G14</f>
        <v>755433</v>
      </c>
      <c r="F18" s="35"/>
      <c r="G18" s="36">
        <f t="shared" si="0"/>
        <v>3.0002945074363126E-2</v>
      </c>
      <c r="H18" s="37"/>
    </row>
    <row r="19" spans="1:8" s="13" customFormat="1" ht="21" customHeight="1" x14ac:dyDescent="0.3">
      <c r="A19" s="41"/>
      <c r="B19" s="40"/>
      <c r="C19" s="34">
        <f>'[1]Costing Model'!F15</f>
        <v>744429</v>
      </c>
      <c r="D19" s="34">
        <f>'[1]Costing Model'!G15</f>
        <v>766761</v>
      </c>
      <c r="F19" s="35"/>
      <c r="G19" s="36">
        <f t="shared" si="0"/>
        <v>2.9998831319037814E-2</v>
      </c>
      <c r="H19" s="37"/>
    </row>
    <row r="20" spans="1:8" s="13" customFormat="1" ht="21" customHeight="1" x14ac:dyDescent="0.3">
      <c r="A20" s="41"/>
      <c r="B20" s="40"/>
      <c r="C20" s="34">
        <f>'[1]Costing Model'!F16</f>
        <v>755601</v>
      </c>
      <c r="D20" s="34">
        <f>'[1]Costing Model'!G16</f>
        <v>778269</v>
      </c>
      <c r="F20" s="35"/>
      <c r="G20" s="36">
        <f t="shared" si="0"/>
        <v>2.9999960296505694E-2</v>
      </c>
      <c r="H20" s="37"/>
    </row>
    <row r="21" spans="1:8" s="13" customFormat="1" ht="21" customHeight="1" x14ac:dyDescent="0.3">
      <c r="A21" s="41"/>
      <c r="B21" s="40"/>
      <c r="C21" s="34">
        <f>'[1]Costing Model'!F17</f>
        <v>766929</v>
      </c>
      <c r="D21" s="34">
        <f>'[1]Costing Model'!G17</f>
        <v>789939</v>
      </c>
      <c r="F21" s="35"/>
      <c r="G21" s="36">
        <f t="shared" si="0"/>
        <v>3.0002777310546347E-2</v>
      </c>
      <c r="H21" s="37"/>
    </row>
    <row r="22" spans="1:8" s="13" customFormat="1" ht="21" customHeight="1" x14ac:dyDescent="0.3">
      <c r="A22" s="41"/>
      <c r="B22" s="40"/>
      <c r="C22" s="34">
        <f>'[1]Costing Model'!F18</f>
        <v>778437</v>
      </c>
      <c r="D22" s="34">
        <f>'[1]Costing Model'!G18</f>
        <v>801792</v>
      </c>
      <c r="F22" s="35"/>
      <c r="G22" s="36">
        <f t="shared" si="0"/>
        <v>3.0002427942145606E-2</v>
      </c>
      <c r="H22" s="37"/>
    </row>
    <row r="23" spans="1:8" s="13" customFormat="1" ht="21" customHeight="1" x14ac:dyDescent="0.3">
      <c r="A23" s="42"/>
      <c r="B23" s="43"/>
      <c r="C23" s="34">
        <f>'[1]Costing Model'!F19</f>
        <v>790110</v>
      </c>
      <c r="D23" s="34">
        <f>'[1]Costing Model'!G19</f>
        <v>813813</v>
      </c>
      <c r="F23" s="35"/>
      <c r="G23" s="36">
        <f t="shared" si="0"/>
        <v>2.9999620306033339E-2</v>
      </c>
      <c r="H23" s="37"/>
    </row>
    <row r="24" spans="1:8" s="13" customFormat="1" ht="12" customHeight="1" x14ac:dyDescent="0.3">
      <c r="A24" s="44"/>
      <c r="C24" s="45"/>
      <c r="D24" s="45"/>
      <c r="F24" s="46"/>
      <c r="G24" s="36"/>
      <c r="H24" s="47"/>
    </row>
    <row r="25" spans="1:8" s="13" customFormat="1" ht="21" customHeight="1" x14ac:dyDescent="0.3">
      <c r="A25" s="32" t="s">
        <v>26</v>
      </c>
      <c r="B25" s="48"/>
      <c r="C25" s="34">
        <f>'[1]Costing Model'!F22</f>
        <v>793719</v>
      </c>
      <c r="D25" s="34">
        <f>'[1]Costing Model'!G22</f>
        <v>817533</v>
      </c>
      <c r="F25" s="35"/>
      <c r="G25" s="36">
        <f t="shared" si="0"/>
        <v>3.0003061536891518E-2</v>
      </c>
      <c r="H25" s="37"/>
    </row>
    <row r="26" spans="1:8" s="13" customFormat="1" ht="21" customHeight="1" x14ac:dyDescent="0.3">
      <c r="A26" s="38" t="s">
        <v>8</v>
      </c>
      <c r="B26" s="39"/>
      <c r="C26" s="34">
        <f>'[1]Costing Model'!F23</f>
        <v>805632</v>
      </c>
      <c r="D26" s="34">
        <f>'[1]Costing Model'!G23</f>
        <v>829800</v>
      </c>
      <c r="F26" s="35"/>
      <c r="G26" s="36">
        <f t="shared" si="0"/>
        <v>2.9998808388941849E-2</v>
      </c>
      <c r="H26" s="37"/>
    </row>
    <row r="27" spans="1:8" s="13" customFormat="1" ht="21" customHeight="1" x14ac:dyDescent="0.3">
      <c r="A27" s="38"/>
      <c r="B27" s="39"/>
      <c r="C27" s="34">
        <f>'[1]Costing Model'!F24</f>
        <v>817722</v>
      </c>
      <c r="D27" s="34">
        <f>'[1]Costing Model'!G24</f>
        <v>842253</v>
      </c>
      <c r="F27" s="35"/>
      <c r="G27" s="36">
        <f t="shared" si="0"/>
        <v>2.9999192879731743E-2</v>
      </c>
      <c r="H27" s="37"/>
    </row>
    <row r="28" spans="1:8" s="13" customFormat="1" ht="21" customHeight="1" x14ac:dyDescent="0.3">
      <c r="A28" s="41"/>
      <c r="B28" s="40"/>
      <c r="C28" s="34">
        <f>'[1]Costing Model'!F25</f>
        <v>829983</v>
      </c>
      <c r="D28" s="34">
        <f>'[1]Costing Model'!G25</f>
        <v>854883</v>
      </c>
      <c r="F28" s="35"/>
      <c r="G28" s="36">
        <f t="shared" si="0"/>
        <v>3.0000614470416864E-2</v>
      </c>
      <c r="H28" s="37"/>
    </row>
    <row r="29" spans="1:8" s="13" customFormat="1" ht="21" customHeight="1" x14ac:dyDescent="0.3">
      <c r="A29" s="41"/>
      <c r="B29" s="40"/>
      <c r="C29" s="34">
        <f>'[1]Costing Model'!F26</f>
        <v>842433</v>
      </c>
      <c r="D29" s="34">
        <f>'[1]Costing Model'!G26</f>
        <v>867708</v>
      </c>
      <c r="F29" s="35"/>
      <c r="G29" s="36">
        <f t="shared" si="0"/>
        <v>3.0002385946419477E-2</v>
      </c>
      <c r="H29" s="37"/>
    </row>
    <row r="30" spans="1:8" s="13" customFormat="1" ht="21" customHeight="1" x14ac:dyDescent="0.3">
      <c r="A30" s="41"/>
      <c r="B30" s="40"/>
      <c r="C30" s="34">
        <f>'[1]Costing Model'!F27</f>
        <v>855072</v>
      </c>
      <c r="D30" s="34">
        <f>'[1]Costing Model'!G27</f>
        <v>880722</v>
      </c>
      <c r="F30" s="35"/>
      <c r="G30" s="36">
        <f t="shared" si="0"/>
        <v>2.9997473896934995E-2</v>
      </c>
      <c r="H30" s="37"/>
    </row>
    <row r="31" spans="1:8" s="13" customFormat="1" ht="21" customHeight="1" x14ac:dyDescent="0.3">
      <c r="A31" s="41"/>
      <c r="B31" s="40"/>
      <c r="C31" s="34">
        <f>'[1]Costing Model'!F28</f>
        <v>867900</v>
      </c>
      <c r="D31" s="34">
        <f>'[1]Costing Model'!G28</f>
        <v>893937</v>
      </c>
      <c r="F31" s="35"/>
      <c r="G31" s="36">
        <f t="shared" si="0"/>
        <v>0.03</v>
      </c>
      <c r="H31" s="37"/>
    </row>
    <row r="32" spans="1:8" s="13" customFormat="1" ht="21" customHeight="1" x14ac:dyDescent="0.3">
      <c r="A32" s="41"/>
      <c r="B32" s="40"/>
      <c r="C32" s="34">
        <f>'[1]Costing Model'!F29</f>
        <v>880917</v>
      </c>
      <c r="D32" s="34">
        <f>'[1]Costing Model'!G29</f>
        <v>907347</v>
      </c>
      <c r="F32" s="35"/>
      <c r="G32" s="36">
        <f t="shared" si="0"/>
        <v>3.0002826600008855E-2</v>
      </c>
      <c r="H32" s="37"/>
    </row>
    <row r="33" spans="1:8" s="13" customFormat="1" ht="21" customHeight="1" x14ac:dyDescent="0.3">
      <c r="A33" s="41"/>
      <c r="B33" s="40"/>
      <c r="C33" s="34">
        <f>'[1]Costing Model'!F30</f>
        <v>894138</v>
      </c>
      <c r="D33" s="34">
        <f>'[1]Costing Model'!G30</f>
        <v>920961</v>
      </c>
      <c r="F33" s="35"/>
      <c r="G33" s="36">
        <f t="shared" si="0"/>
        <v>2.9998725029022365E-2</v>
      </c>
      <c r="H33" s="37"/>
    </row>
    <row r="34" spans="1:8" s="13" customFormat="1" ht="21" customHeight="1" x14ac:dyDescent="0.3">
      <c r="A34" s="41"/>
      <c r="B34" s="40"/>
      <c r="C34" s="34">
        <f>'[1]Costing Model'!F31</f>
        <v>907548</v>
      </c>
      <c r="D34" s="34">
        <f>'[1]Costing Model'!G31</f>
        <v>934776</v>
      </c>
      <c r="F34" s="35"/>
      <c r="G34" s="36">
        <f t="shared" si="0"/>
        <v>3.0001718917346522E-2</v>
      </c>
      <c r="H34" s="37"/>
    </row>
    <row r="35" spans="1:8" s="13" customFormat="1" ht="21" customHeight="1" x14ac:dyDescent="0.3">
      <c r="A35" s="41"/>
      <c r="B35" s="40"/>
      <c r="C35" s="34">
        <f>'[1]Costing Model'!F32</f>
        <v>921159</v>
      </c>
      <c r="D35" s="34">
        <f>'[1]Costing Model'!G32</f>
        <v>948792</v>
      </c>
      <c r="F35" s="35"/>
      <c r="G35" s="36">
        <f t="shared" si="0"/>
        <v>2.9998078507619205E-2</v>
      </c>
      <c r="H35" s="37"/>
    </row>
    <row r="36" spans="1:8" s="13" customFormat="1" ht="21" customHeight="1" x14ac:dyDescent="0.3">
      <c r="A36" s="41"/>
      <c r="B36" s="40"/>
      <c r="C36" s="34">
        <f>'[1]Costing Model'!F33</f>
        <v>934974</v>
      </c>
      <c r="D36" s="34">
        <f>'[1]Costing Model'!G33</f>
        <v>963024</v>
      </c>
      <c r="F36" s="35"/>
      <c r="G36" s="36">
        <f t="shared" si="0"/>
        <v>3.0000834247797266E-2</v>
      </c>
      <c r="H36" s="37"/>
    </row>
    <row r="37" spans="1:8" s="13" customFormat="1" ht="21" customHeight="1" x14ac:dyDescent="0.3">
      <c r="A37" s="42"/>
      <c r="B37" s="43"/>
      <c r="C37" s="34">
        <f>'[1]Costing Model'!F34</f>
        <v>948999</v>
      </c>
      <c r="D37" s="34">
        <f>'[1]Costing Model'!G34</f>
        <v>977469</v>
      </c>
      <c r="F37" s="35"/>
      <c r="G37" s="36">
        <f t="shared" si="0"/>
        <v>3.0000031612256704E-2</v>
      </c>
      <c r="H37" s="37"/>
    </row>
    <row r="38" spans="1:8" s="13" customFormat="1" ht="12" customHeight="1" x14ac:dyDescent="0.3">
      <c r="A38" s="67" t="str">
        <f>A1</f>
        <v>Appendix D to DPSA Circular 52 of 2022</v>
      </c>
      <c r="B38" s="67"/>
      <c r="C38" s="67"/>
      <c r="D38" s="67"/>
      <c r="F38" s="35"/>
      <c r="G38" s="36"/>
      <c r="H38" s="37"/>
    </row>
    <row r="39" spans="1:8" s="13" customFormat="1" ht="12" customHeight="1" thickBot="1" x14ac:dyDescent="0.35">
      <c r="A39" s="44"/>
      <c r="C39" s="45"/>
      <c r="D39" s="45"/>
      <c r="F39" s="35"/>
      <c r="G39" s="36"/>
      <c r="H39" s="37"/>
    </row>
    <row r="40" spans="1:8" s="13" customFormat="1" ht="24" customHeight="1" x14ac:dyDescent="0.3">
      <c r="A40" s="60" t="s">
        <v>19</v>
      </c>
      <c r="B40" s="61"/>
      <c r="C40" s="25" t="s">
        <v>20</v>
      </c>
      <c r="D40" s="26" t="s">
        <v>21</v>
      </c>
      <c r="F40" s="35"/>
      <c r="G40" s="36"/>
      <c r="H40" s="37"/>
    </row>
    <row r="41" spans="1:8" s="13" customFormat="1" ht="21.6" customHeight="1" thickBot="1" x14ac:dyDescent="0.35">
      <c r="A41" s="62"/>
      <c r="B41" s="63"/>
      <c r="C41" s="28" t="str">
        <f>C10</f>
        <v xml:space="preserve"> 31 March 2022</v>
      </c>
      <c r="D41" s="29" t="str">
        <f>D10</f>
        <v xml:space="preserve"> 1 April 2022</v>
      </c>
      <c r="F41" s="35"/>
      <c r="G41" s="36"/>
      <c r="H41" s="37"/>
    </row>
    <row r="42" spans="1:8" s="13" customFormat="1" ht="12" customHeight="1" x14ac:dyDescent="0.3">
      <c r="A42" s="44"/>
      <c r="C42" s="45"/>
      <c r="D42" s="45"/>
      <c r="F42" s="35"/>
      <c r="G42" s="36"/>
      <c r="H42" s="37"/>
    </row>
    <row r="43" spans="1:8" s="13" customFormat="1" ht="21" customHeight="1" x14ac:dyDescent="0.3">
      <c r="A43" s="32" t="s">
        <v>27</v>
      </c>
      <c r="B43" s="48"/>
      <c r="C43" s="34">
        <f>'[1]Costing Model'!F37</f>
        <v>965259</v>
      </c>
      <c r="D43" s="34">
        <f>'[1]Costing Model'!G37</f>
        <v>994218</v>
      </c>
      <c r="F43" s="35"/>
      <c r="G43" s="36">
        <f t="shared" si="0"/>
        <v>3.0001274269392982E-2</v>
      </c>
      <c r="H43" s="37"/>
    </row>
    <row r="44" spans="1:8" s="13" customFormat="1" ht="21" customHeight="1" x14ac:dyDescent="0.3">
      <c r="A44" s="49" t="s">
        <v>28</v>
      </c>
      <c r="B44" s="39"/>
      <c r="C44" s="34">
        <f>'[1]Costing Model'!F38</f>
        <v>979740</v>
      </c>
      <c r="D44" s="34">
        <f>'[1]Costing Model'!G38</f>
        <v>1009134</v>
      </c>
      <c r="F44" s="35"/>
      <c r="G44" s="36">
        <f t="shared" si="0"/>
        <v>3.0001837222120156E-2</v>
      </c>
      <c r="H44" s="37"/>
    </row>
    <row r="45" spans="1:8" s="13" customFormat="1" ht="21" customHeight="1" x14ac:dyDescent="0.3">
      <c r="A45" s="38" t="s">
        <v>9</v>
      </c>
      <c r="B45" s="39"/>
      <c r="C45" s="34">
        <f>'[1]Costing Model'!F39</f>
        <v>994434</v>
      </c>
      <c r="D45" s="34">
        <f>'[1]Costing Model'!G39</f>
        <v>1024269</v>
      </c>
      <c r="F45" s="35"/>
      <c r="G45" s="36">
        <f t="shared" si="0"/>
        <v>3.000199108236444E-2</v>
      </c>
      <c r="H45" s="37"/>
    </row>
    <row r="46" spans="1:8" s="13" customFormat="1" ht="21" customHeight="1" x14ac:dyDescent="0.3">
      <c r="A46" s="38"/>
      <c r="B46" s="39"/>
      <c r="C46" s="34">
        <f>'[1]Costing Model'!F40</f>
        <v>1009359</v>
      </c>
      <c r="D46" s="34">
        <f>'[1]Costing Model'!G40</f>
        <v>1039638</v>
      </c>
      <c r="F46" s="35"/>
      <c r="G46" s="36">
        <f t="shared" si="0"/>
        <v>2.9998246411831669E-2</v>
      </c>
      <c r="H46" s="37"/>
    </row>
    <row r="47" spans="1:8" s="13" customFormat="1" ht="21" customHeight="1" x14ac:dyDescent="0.3">
      <c r="A47" s="41"/>
      <c r="B47" s="40"/>
      <c r="C47" s="34">
        <f>'[1]Costing Model'!F41</f>
        <v>1024497</v>
      </c>
      <c r="D47" s="34">
        <f>'[1]Costing Model'!G41</f>
        <v>1055232</v>
      </c>
      <c r="F47" s="35"/>
      <c r="G47" s="36">
        <f t="shared" si="0"/>
        <v>3.0000087847987841E-2</v>
      </c>
      <c r="H47" s="37"/>
    </row>
    <row r="48" spans="1:8" s="13" customFormat="1" ht="21" customHeight="1" x14ac:dyDescent="0.3">
      <c r="A48" s="41"/>
      <c r="B48" s="40"/>
      <c r="C48" s="34">
        <f>'[1]Costing Model'!F42</f>
        <v>1039863</v>
      </c>
      <c r="D48" s="34">
        <f>'[1]Costing Model'!G42</f>
        <v>1071060</v>
      </c>
      <c r="F48" s="35"/>
      <c r="G48" s="36">
        <f t="shared" si="0"/>
        <v>3.0001067448308095E-2</v>
      </c>
      <c r="H48" s="37"/>
    </row>
    <row r="49" spans="1:8" s="13" customFormat="1" ht="21" customHeight="1" x14ac:dyDescent="0.3">
      <c r="A49" s="41"/>
      <c r="B49" s="40"/>
      <c r="C49" s="34">
        <f>'[1]Costing Model'!F43</f>
        <v>1055463</v>
      </c>
      <c r="D49" s="34">
        <f>'[1]Costing Model'!G43</f>
        <v>1087128</v>
      </c>
      <c r="F49" s="35"/>
      <c r="G49" s="36">
        <f t="shared" si="0"/>
        <v>3.0001051671162324E-2</v>
      </c>
      <c r="H49" s="37"/>
    </row>
    <row r="50" spans="1:8" s="13" customFormat="1" ht="21" customHeight="1" x14ac:dyDescent="0.3">
      <c r="A50" s="41"/>
      <c r="B50" s="40"/>
      <c r="C50" s="34">
        <f>'[1]Costing Model'!F44</f>
        <v>1071306</v>
      </c>
      <c r="D50" s="34">
        <f>'[1]Costing Model'!G44</f>
        <v>1103445</v>
      </c>
      <c r="F50" s="35"/>
      <c r="G50" s="36">
        <f t="shared" si="0"/>
        <v>2.9999831980778602E-2</v>
      </c>
      <c r="H50" s="37"/>
    </row>
    <row r="51" spans="1:8" s="13" customFormat="1" ht="21" customHeight="1" x14ac:dyDescent="0.3">
      <c r="A51" s="42"/>
      <c r="B51" s="43"/>
      <c r="C51" s="34">
        <f>'[1]Costing Model'!F45</f>
        <v>1087365</v>
      </c>
      <c r="D51" s="34">
        <f>'[1]Costing Model'!G45</f>
        <v>1119987</v>
      </c>
      <c r="F51" s="35"/>
      <c r="G51" s="36">
        <f t="shared" si="0"/>
        <v>3.0000965637113571E-2</v>
      </c>
      <c r="H51" s="37"/>
    </row>
    <row r="52" spans="1:8" s="13" customFormat="1" ht="21" customHeight="1" x14ac:dyDescent="0.3">
      <c r="A52" s="44"/>
      <c r="C52" s="45"/>
      <c r="D52" s="45"/>
      <c r="F52" s="35"/>
      <c r="G52" s="36"/>
      <c r="H52" s="37"/>
    </row>
    <row r="53" spans="1:8" s="13" customFormat="1" ht="21" customHeight="1" x14ac:dyDescent="0.3">
      <c r="A53" s="32" t="s">
        <v>30</v>
      </c>
      <c r="B53" s="53"/>
      <c r="C53" s="34">
        <f>'[1]Costing Model'!F52</f>
        <v>1255134</v>
      </c>
      <c r="D53" s="34">
        <f>'[1]Costing Model'!G52</f>
        <v>1292787</v>
      </c>
      <c r="F53" s="35"/>
      <c r="G53" s="36">
        <f t="shared" si="0"/>
        <v>2.9999187337766325E-2</v>
      </c>
      <c r="H53" s="37"/>
    </row>
    <row r="54" spans="1:8" s="13" customFormat="1" ht="21" customHeight="1" x14ac:dyDescent="0.3">
      <c r="A54" s="38" t="s">
        <v>10</v>
      </c>
      <c r="B54" s="40"/>
      <c r="C54" s="34">
        <f>'[1]Costing Model'!F53</f>
        <v>1273956</v>
      </c>
      <c r="D54" s="34">
        <f>'[1]Costing Model'!G53</f>
        <v>1312173</v>
      </c>
      <c r="F54" s="35"/>
      <c r="G54" s="36">
        <f t="shared" si="0"/>
        <v>2.9998681273136592E-2</v>
      </c>
      <c r="H54" s="37"/>
    </row>
    <row r="55" spans="1:8" s="13" customFormat="1" ht="21" customHeight="1" x14ac:dyDescent="0.3">
      <c r="A55" s="38" t="s">
        <v>11</v>
      </c>
      <c r="B55" s="40"/>
      <c r="C55" s="34">
        <f>'[1]Costing Model'!F54</f>
        <v>1293072</v>
      </c>
      <c r="D55" s="34">
        <f>'[1]Costing Model'!G54</f>
        <v>1331865</v>
      </c>
      <c r="F55" s="35"/>
      <c r="G55" s="36">
        <f t="shared" si="0"/>
        <v>3.0000649615798656E-2</v>
      </c>
      <c r="H55" s="37"/>
    </row>
    <row r="56" spans="1:8" s="13" customFormat="1" ht="21" customHeight="1" x14ac:dyDescent="0.3">
      <c r="A56" s="41"/>
      <c r="B56" s="40"/>
      <c r="C56" s="34">
        <f>'[1]Costing Model'!F55</f>
        <v>1312473</v>
      </c>
      <c r="D56" s="34">
        <f>'[1]Costing Model'!G55</f>
        <v>1351848</v>
      </c>
      <c r="F56" s="35"/>
      <c r="G56" s="36">
        <f t="shared" si="0"/>
        <v>3.0000617155552915E-2</v>
      </c>
      <c r="H56" s="37"/>
    </row>
    <row r="57" spans="1:8" s="13" customFormat="1" ht="21" customHeight="1" x14ac:dyDescent="0.3">
      <c r="A57" s="41"/>
      <c r="B57" s="40"/>
      <c r="C57" s="34">
        <f>'[1]Costing Model'!F56</f>
        <v>1332159</v>
      </c>
      <c r="D57" s="34">
        <f>'[1]Costing Model'!G56</f>
        <v>1372125</v>
      </c>
      <c r="F57" s="35"/>
      <c r="G57" s="36">
        <f t="shared" si="0"/>
        <v>3.0000923313208108E-2</v>
      </c>
      <c r="H57" s="37"/>
    </row>
    <row r="58" spans="1:8" s="13" customFormat="1" ht="21" customHeight="1" x14ac:dyDescent="0.3">
      <c r="A58" s="41"/>
      <c r="B58" s="40"/>
      <c r="C58" s="34">
        <f>'[1]Costing Model'!F57</f>
        <v>1352142</v>
      </c>
      <c r="D58" s="34">
        <f>'[1]Costing Model'!G57</f>
        <v>1392708</v>
      </c>
      <c r="F58" s="35"/>
      <c r="G58" s="36">
        <f t="shared" si="0"/>
        <v>3.0001286847091503E-2</v>
      </c>
      <c r="H58" s="37"/>
    </row>
    <row r="59" spans="1:8" s="13" customFormat="1" ht="21" customHeight="1" x14ac:dyDescent="0.3">
      <c r="A59" s="41"/>
      <c r="B59" s="40"/>
      <c r="C59" s="34">
        <f>'[1]Costing Model'!F58</f>
        <v>1372422</v>
      </c>
      <c r="D59" s="34">
        <f>'[1]Costing Model'!G58</f>
        <v>1413597</v>
      </c>
      <c r="F59" s="35"/>
      <c r="G59" s="36">
        <f t="shared" si="0"/>
        <v>3.0001705014929811E-2</v>
      </c>
      <c r="H59" s="37"/>
    </row>
    <row r="60" spans="1:8" s="13" customFormat="1" ht="21" customHeight="1" x14ac:dyDescent="0.3">
      <c r="A60" s="41"/>
      <c r="B60" s="40"/>
      <c r="C60" s="34">
        <f>'[1]Costing Model'!F59</f>
        <v>1393011</v>
      </c>
      <c r="D60" s="34">
        <f>'[1]Costing Model'!G59</f>
        <v>1434801</v>
      </c>
      <c r="F60" s="35"/>
      <c r="G60" s="36">
        <f t="shared" si="0"/>
        <v>2.9999763103091073E-2</v>
      </c>
      <c r="H60" s="37"/>
    </row>
    <row r="61" spans="1:8" s="13" customFormat="1" ht="21" customHeight="1" x14ac:dyDescent="0.3">
      <c r="A61" s="42"/>
      <c r="B61" s="43"/>
      <c r="C61" s="34">
        <f>'[1]Costing Model'!F60</f>
        <v>1413909</v>
      </c>
      <c r="D61" s="34">
        <f>'[1]Costing Model'!G60</f>
        <v>1456326</v>
      </c>
      <c r="F61" s="35"/>
      <c r="G61" s="36">
        <f t="shared" si="0"/>
        <v>2.9999809040044303E-2</v>
      </c>
      <c r="H61" s="37"/>
    </row>
    <row r="62" spans="1:8" x14ac:dyDescent="0.3">
      <c r="A62" s="54"/>
    </row>
    <row r="63" spans="1:8" x14ac:dyDescent="0.3">
      <c r="A63" s="54"/>
    </row>
    <row r="64" spans="1:8" x14ac:dyDescent="0.3">
      <c r="A64" s="54"/>
    </row>
    <row r="65" spans="1:1" x14ac:dyDescent="0.3">
      <c r="A65" s="54"/>
    </row>
    <row r="66" spans="1:1" x14ac:dyDescent="0.3">
      <c r="A66" s="54"/>
    </row>
    <row r="67" spans="1:1" x14ac:dyDescent="0.3">
      <c r="A67" s="54"/>
    </row>
    <row r="68" spans="1:1" x14ac:dyDescent="0.3">
      <c r="A68" s="54"/>
    </row>
    <row r="69" spans="1:1" x14ac:dyDescent="0.3">
      <c r="A69" s="54"/>
    </row>
    <row r="70" spans="1:1" x14ac:dyDescent="0.3">
      <c r="A70" s="54"/>
    </row>
    <row r="71" spans="1:1" x14ac:dyDescent="0.3">
      <c r="A71" s="54"/>
    </row>
    <row r="72" spans="1:1" x14ac:dyDescent="0.3">
      <c r="A72" s="54"/>
    </row>
    <row r="73" spans="1:1" x14ac:dyDescent="0.3">
      <c r="A73" s="54"/>
    </row>
    <row r="74" spans="1:1" x14ac:dyDescent="0.3">
      <c r="A74" s="54"/>
    </row>
    <row r="75" spans="1:1" x14ac:dyDescent="0.3">
      <c r="A75" s="54"/>
    </row>
    <row r="76" spans="1:1" x14ac:dyDescent="0.3">
      <c r="A76" s="54"/>
    </row>
    <row r="77" spans="1:1" x14ac:dyDescent="0.3">
      <c r="A77" s="54"/>
    </row>
    <row r="78" spans="1:1" x14ac:dyDescent="0.3">
      <c r="A78" s="54"/>
    </row>
    <row r="79" spans="1:1" x14ac:dyDescent="0.3">
      <c r="A79" s="54"/>
    </row>
  </sheetData>
  <mergeCells count="7">
    <mergeCell ref="A40:B41"/>
    <mergeCell ref="A1:D1"/>
    <mergeCell ref="A3:D3"/>
    <mergeCell ref="A5:D5"/>
    <mergeCell ref="A7:D7"/>
    <mergeCell ref="A9:B10"/>
    <mergeCell ref="A38:D38"/>
  </mergeCells>
  <pageMargins left="0.7" right="0.7" top="0.75" bottom="0.75" header="0.3" footer="0.3"/>
  <pageSetup paperSize="9" scale="92" orientation="portrait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4"/>
  <sheetViews>
    <sheetView tabSelected="1" view="pageBreakPreview" zoomScale="130" zoomScaleNormal="100" zoomScaleSheetLayoutView="130" workbookViewId="0">
      <selection activeCell="P45" sqref="P45"/>
    </sheetView>
  </sheetViews>
  <sheetFormatPr defaultRowHeight="14.4" x14ac:dyDescent="0.3"/>
  <cols>
    <col min="1" max="1" width="25.44140625" customWidth="1"/>
    <col min="2" max="2" width="4.33203125" customWidth="1"/>
    <col min="3" max="3" width="31.109375" customWidth="1"/>
    <col min="4" max="4" width="35" customWidth="1"/>
    <col min="5" max="5" width="3.5546875" hidden="1" customWidth="1"/>
    <col min="6" max="6" width="3.109375" hidden="1" customWidth="1"/>
    <col min="7" max="7" width="9.109375" hidden="1" customWidth="1"/>
  </cols>
  <sheetData>
    <row r="1" spans="1:8" ht="13.2" customHeight="1" x14ac:dyDescent="0.3">
      <c r="A1" s="57" t="s">
        <v>36</v>
      </c>
      <c r="B1" s="57"/>
      <c r="C1" s="57"/>
      <c r="D1" s="57"/>
      <c r="E1" s="21"/>
    </row>
    <row r="2" spans="1:8" x14ac:dyDescent="0.3">
      <c r="A2" s="21"/>
      <c r="B2" s="21"/>
      <c r="C2" s="21"/>
      <c r="D2" s="21"/>
      <c r="E2" s="21"/>
    </row>
    <row r="3" spans="1:8" ht="24" customHeight="1" x14ac:dyDescent="0.3">
      <c r="A3" s="64" t="s">
        <v>16</v>
      </c>
      <c r="B3" s="64"/>
      <c r="C3" s="64"/>
      <c r="D3" s="64"/>
      <c r="E3" s="22"/>
    </row>
    <row r="4" spans="1:8" ht="6.75" customHeight="1" x14ac:dyDescent="0.3"/>
    <row r="5" spans="1:8" ht="27.6" customHeight="1" x14ac:dyDescent="0.3">
      <c r="A5" s="65" t="s">
        <v>32</v>
      </c>
      <c r="B5" s="65"/>
      <c r="C5" s="65"/>
      <c r="D5" s="65"/>
      <c r="E5" s="23"/>
    </row>
    <row r="6" spans="1:8" ht="9" customHeight="1" x14ac:dyDescent="0.3">
      <c r="A6" s="24"/>
      <c r="B6" s="24"/>
      <c r="C6" s="24"/>
      <c r="D6" s="24"/>
      <c r="E6" s="23"/>
    </row>
    <row r="7" spans="1:8" ht="22.5" customHeight="1" x14ac:dyDescent="0.3">
      <c r="A7" s="66" t="s">
        <v>37</v>
      </c>
      <c r="B7" s="66"/>
      <c r="C7" s="66"/>
      <c r="D7" s="66"/>
      <c r="E7" s="23"/>
    </row>
    <row r="8" spans="1:8" ht="6.75" customHeight="1" thickBot="1" x14ac:dyDescent="0.35">
      <c r="A8" s="24"/>
      <c r="B8" s="24"/>
      <c r="C8" s="24"/>
      <c r="D8" s="24"/>
      <c r="E8" s="23"/>
    </row>
    <row r="9" spans="1:8" ht="26.4" customHeight="1" x14ac:dyDescent="0.3">
      <c r="A9" s="60" t="s">
        <v>19</v>
      </c>
      <c r="B9" s="61"/>
      <c r="C9" s="25" t="s">
        <v>20</v>
      </c>
      <c r="D9" s="26" t="s">
        <v>21</v>
      </c>
      <c r="G9" s="27" t="s">
        <v>22</v>
      </c>
    </row>
    <row r="10" spans="1:8" ht="21" customHeight="1" thickBot="1" x14ac:dyDescent="0.35">
      <c r="A10" s="62"/>
      <c r="B10" s="63"/>
      <c r="C10" s="28" t="str">
        <f>'[1]Tr key PS - F-time {B}'!C10</f>
        <v xml:space="preserve"> 31 March 2022</v>
      </c>
      <c r="D10" s="29" t="str">
        <f>'[1]Tr key PS - F-time {B}'!D10</f>
        <v xml:space="preserve"> 1 April 2022</v>
      </c>
      <c r="G10" s="27"/>
    </row>
    <row r="11" spans="1:8" ht="9.75" customHeight="1" x14ac:dyDescent="0.3">
      <c r="A11" s="30"/>
      <c r="B11" s="30"/>
      <c r="C11" s="31"/>
      <c r="D11" s="31"/>
    </row>
    <row r="12" spans="1:8" s="13" customFormat="1" ht="21" customHeight="1" x14ac:dyDescent="0.3">
      <c r="A12" s="32" t="s">
        <v>25</v>
      </c>
      <c r="B12" s="48"/>
      <c r="C12" s="34">
        <f>'[1]Costing Model'!H8</f>
        <v>804891</v>
      </c>
      <c r="D12" s="34">
        <f>'[1]Costing Model'!I8</f>
        <v>829038</v>
      </c>
      <c r="F12" s="35"/>
      <c r="G12" s="36">
        <f t="shared" ref="G12:G62" si="0">(D12-C12)/C12</f>
        <v>3.0000335449147774E-2</v>
      </c>
      <c r="H12" s="37"/>
    </row>
    <row r="13" spans="1:8" s="13" customFormat="1" ht="21" customHeight="1" x14ac:dyDescent="0.3">
      <c r="A13" s="38" t="s">
        <v>7</v>
      </c>
      <c r="B13" s="39"/>
      <c r="C13" s="34">
        <f>'[1]Costing Model'!H9</f>
        <v>816975</v>
      </c>
      <c r="D13" s="34">
        <f>'[1]Costing Model'!I9</f>
        <v>841485</v>
      </c>
      <c r="F13" s="35"/>
      <c r="G13" s="36">
        <f t="shared" si="0"/>
        <v>3.000091802074727E-2</v>
      </c>
      <c r="H13" s="37"/>
    </row>
    <row r="14" spans="1:8" s="13" customFormat="1" ht="21" customHeight="1" x14ac:dyDescent="0.3">
      <c r="A14" s="38" t="s">
        <v>11</v>
      </c>
      <c r="B14" s="39"/>
      <c r="C14" s="34">
        <f>'[1]Costing Model'!H10</f>
        <v>829224</v>
      </c>
      <c r="D14" s="34">
        <f>'[1]Costing Model'!I10</f>
        <v>854100</v>
      </c>
      <c r="F14" s="35"/>
      <c r="G14" s="36">
        <f t="shared" si="0"/>
        <v>2.9999131718329426E-2</v>
      </c>
      <c r="H14" s="37"/>
    </row>
    <row r="15" spans="1:8" s="13" customFormat="1" ht="21" customHeight="1" x14ac:dyDescent="0.3">
      <c r="A15" s="41"/>
      <c r="B15" s="40"/>
      <c r="C15" s="34">
        <f>'[1]Costing Model'!H11</f>
        <v>841668</v>
      </c>
      <c r="D15" s="34">
        <f>'[1]Costing Model'!I11</f>
        <v>866919</v>
      </c>
      <c r="F15" s="35"/>
      <c r="G15" s="36">
        <f t="shared" si="0"/>
        <v>3.0001140592252527E-2</v>
      </c>
      <c r="H15" s="37"/>
    </row>
    <row r="16" spans="1:8" s="13" customFormat="1" ht="21" customHeight="1" x14ac:dyDescent="0.3">
      <c r="A16" s="41"/>
      <c r="B16" s="40"/>
      <c r="C16" s="34">
        <f>'[1]Costing Model'!H12</f>
        <v>854295</v>
      </c>
      <c r="D16" s="34">
        <f>'[1]Costing Model'!I12</f>
        <v>879924</v>
      </c>
      <c r="F16" s="35"/>
      <c r="G16" s="36">
        <f t="shared" si="0"/>
        <v>3.0000175583375765E-2</v>
      </c>
      <c r="H16" s="37"/>
    </row>
    <row r="17" spans="1:8" s="13" customFormat="1" ht="21" customHeight="1" x14ac:dyDescent="0.3">
      <c r="A17" s="41"/>
      <c r="B17" s="40"/>
      <c r="C17" s="34">
        <f>'[1]Costing Model'!H13</f>
        <v>867108</v>
      </c>
      <c r="D17" s="34">
        <f>'[1]Costing Model'!I13</f>
        <v>893121</v>
      </c>
      <c r="F17" s="35"/>
      <c r="G17" s="36">
        <f t="shared" si="0"/>
        <v>2.9999723217869055E-2</v>
      </c>
      <c r="H17" s="37"/>
    </row>
    <row r="18" spans="1:8" s="13" customFormat="1" ht="21" customHeight="1" x14ac:dyDescent="0.3">
      <c r="A18" s="41"/>
      <c r="B18" s="40"/>
      <c r="C18" s="34">
        <f>'[1]Costing Model'!H14</f>
        <v>880116</v>
      </c>
      <c r="D18" s="34">
        <f>'[1]Costing Model'!I14</f>
        <v>906519</v>
      </c>
      <c r="F18" s="35"/>
      <c r="G18" s="36">
        <f t="shared" si="0"/>
        <v>2.9999454617345895E-2</v>
      </c>
      <c r="H18" s="37"/>
    </row>
    <row r="19" spans="1:8" s="13" customFormat="1" ht="21" customHeight="1" x14ac:dyDescent="0.3">
      <c r="A19" s="41"/>
      <c r="B19" s="40"/>
      <c r="C19" s="34">
        <f>'[1]Costing Model'!H15</f>
        <v>893313</v>
      </c>
      <c r="D19" s="34">
        <f>'[1]Costing Model'!I15</f>
        <v>920112</v>
      </c>
      <c r="F19" s="35"/>
      <c r="G19" s="36">
        <f t="shared" si="0"/>
        <v>2.9999563422898806E-2</v>
      </c>
      <c r="H19" s="37"/>
    </row>
    <row r="20" spans="1:8" s="13" customFormat="1" ht="21" customHeight="1" x14ac:dyDescent="0.3">
      <c r="A20" s="41"/>
      <c r="B20" s="40"/>
      <c r="C20" s="34">
        <f>'[1]Costing Model'!H16</f>
        <v>906720</v>
      </c>
      <c r="D20" s="34">
        <f>'[1]Costing Model'!I16</f>
        <v>933924</v>
      </c>
      <c r="F20" s="35"/>
      <c r="G20" s="36">
        <f t="shared" si="0"/>
        <v>3.0002646903123344E-2</v>
      </c>
      <c r="H20" s="37"/>
    </row>
    <row r="21" spans="1:8" s="13" customFormat="1" ht="21" customHeight="1" x14ac:dyDescent="0.3">
      <c r="A21" s="41"/>
      <c r="B21" s="40"/>
      <c r="C21" s="34">
        <f>'[1]Costing Model'!H17</f>
        <v>920316</v>
      </c>
      <c r="D21" s="34">
        <f>'[1]Costing Model'!I17</f>
        <v>947925</v>
      </c>
      <c r="F21" s="35"/>
      <c r="G21" s="36">
        <f t="shared" si="0"/>
        <v>2.9999478440014084E-2</v>
      </c>
      <c r="H21" s="37"/>
    </row>
    <row r="22" spans="1:8" s="13" customFormat="1" ht="21" customHeight="1" x14ac:dyDescent="0.3">
      <c r="A22" s="41"/>
      <c r="B22" s="40"/>
      <c r="C22" s="34">
        <f>'[1]Costing Model'!H18</f>
        <v>934125</v>
      </c>
      <c r="D22" s="34">
        <f>'[1]Costing Model'!I18</f>
        <v>962151</v>
      </c>
      <c r="F22" s="35"/>
      <c r="G22" s="36">
        <f t="shared" si="0"/>
        <v>3.0002408671216379E-2</v>
      </c>
      <c r="H22" s="37"/>
    </row>
    <row r="23" spans="1:8" s="13" customFormat="1" ht="21" customHeight="1" x14ac:dyDescent="0.3">
      <c r="A23" s="42"/>
      <c r="B23" s="43"/>
      <c r="C23" s="34">
        <f>'[1]Costing Model'!H19</f>
        <v>948132</v>
      </c>
      <c r="D23" s="34">
        <f>'[1]Costing Model'!I19</f>
        <v>976578</v>
      </c>
      <c r="F23" s="35"/>
      <c r="G23" s="36">
        <f t="shared" si="0"/>
        <v>3.0002151599144423E-2</v>
      </c>
      <c r="H23" s="37"/>
    </row>
    <row r="24" spans="1:8" s="13" customFormat="1" ht="12" customHeight="1" x14ac:dyDescent="0.3">
      <c r="A24" s="44"/>
      <c r="C24" s="45"/>
      <c r="D24" s="45"/>
      <c r="F24" s="46"/>
      <c r="G24" s="36"/>
      <c r="H24" s="47"/>
    </row>
    <row r="25" spans="1:8" s="13" customFormat="1" ht="21" customHeight="1" x14ac:dyDescent="0.3">
      <c r="A25" s="32" t="s">
        <v>26</v>
      </c>
      <c r="B25" s="48"/>
      <c r="C25" s="34">
        <f>'[1]Costing Model'!H22</f>
        <v>952464</v>
      </c>
      <c r="D25" s="34">
        <f>'[1]Costing Model'!I22</f>
        <v>981039</v>
      </c>
      <c r="F25" s="35"/>
      <c r="G25" s="36">
        <f t="shared" si="0"/>
        <v>3.0001133901123821E-2</v>
      </c>
      <c r="H25" s="37"/>
    </row>
    <row r="26" spans="1:8" s="13" customFormat="1" ht="21" customHeight="1" x14ac:dyDescent="0.3">
      <c r="A26" s="38" t="s">
        <v>8</v>
      </c>
      <c r="B26" s="39"/>
      <c r="C26" s="34">
        <f>'[1]Costing Model'!H23</f>
        <v>966759</v>
      </c>
      <c r="D26" s="34">
        <f>'[1]Costing Model'!I23</f>
        <v>995760</v>
      </c>
      <c r="F26" s="35"/>
      <c r="G26" s="36">
        <f t="shared" si="0"/>
        <v>2.9998169140395901E-2</v>
      </c>
      <c r="H26" s="37"/>
    </row>
    <row r="27" spans="1:8" s="13" customFormat="1" ht="21" customHeight="1" x14ac:dyDescent="0.3">
      <c r="A27" s="38"/>
      <c r="B27" s="39"/>
      <c r="C27" s="34">
        <f>'[1]Costing Model'!H24</f>
        <v>981267</v>
      </c>
      <c r="D27" s="34">
        <f>'[1]Costing Model'!I24</f>
        <v>1010706</v>
      </c>
      <c r="F27" s="35"/>
      <c r="G27" s="36">
        <f t="shared" si="0"/>
        <v>3.0001008899718424E-2</v>
      </c>
      <c r="H27" s="37"/>
    </row>
    <row r="28" spans="1:8" s="13" customFormat="1" ht="21" customHeight="1" x14ac:dyDescent="0.3">
      <c r="A28" s="41"/>
      <c r="B28" s="40"/>
      <c r="C28" s="34">
        <f>'[1]Costing Model'!H25</f>
        <v>995979</v>
      </c>
      <c r="D28" s="34">
        <f>'[1]Costing Model'!I25</f>
        <v>1025859</v>
      </c>
      <c r="F28" s="35"/>
      <c r="G28" s="36">
        <f t="shared" si="0"/>
        <v>3.000063254345724E-2</v>
      </c>
      <c r="H28" s="37"/>
    </row>
    <row r="29" spans="1:8" s="13" customFormat="1" ht="21" customHeight="1" x14ac:dyDescent="0.3">
      <c r="A29" s="41"/>
      <c r="B29" s="40"/>
      <c r="C29" s="34">
        <f>'[1]Costing Model'!H26</f>
        <v>1010922</v>
      </c>
      <c r="D29" s="34">
        <f>'[1]Costing Model'!I26</f>
        <v>1041249</v>
      </c>
      <c r="F29" s="35"/>
      <c r="G29" s="36">
        <f t="shared" si="0"/>
        <v>2.9999347130639158E-2</v>
      </c>
      <c r="H29" s="37"/>
    </row>
    <row r="30" spans="1:8" s="13" customFormat="1" ht="21" customHeight="1" x14ac:dyDescent="0.3">
      <c r="A30" s="41"/>
      <c r="B30" s="40"/>
      <c r="C30" s="34">
        <f>'[1]Costing Model'!H27</f>
        <v>1026087</v>
      </c>
      <c r="D30" s="34">
        <f>'[1]Costing Model'!I27</f>
        <v>1056867</v>
      </c>
      <c r="F30" s="35"/>
      <c r="G30" s="36">
        <f t="shared" si="0"/>
        <v>2.9997456356039984E-2</v>
      </c>
      <c r="H30" s="37"/>
    </row>
    <row r="31" spans="1:8" s="13" customFormat="1" ht="21" customHeight="1" x14ac:dyDescent="0.3">
      <c r="A31" s="41"/>
      <c r="B31" s="40"/>
      <c r="C31" s="34">
        <f>'[1]Costing Model'!H28</f>
        <v>1041480</v>
      </c>
      <c r="D31" s="34">
        <f>'[1]Costing Model'!I28</f>
        <v>1072725</v>
      </c>
      <c r="F31" s="35"/>
      <c r="G31" s="36">
        <f t="shared" si="0"/>
        <v>3.0000576103237701E-2</v>
      </c>
      <c r="H31" s="37"/>
    </row>
    <row r="32" spans="1:8" s="13" customFormat="1" ht="21" customHeight="1" x14ac:dyDescent="0.3">
      <c r="A32" s="41"/>
      <c r="B32" s="40"/>
      <c r="C32" s="34">
        <f>'[1]Costing Model'!H29</f>
        <v>1057101</v>
      </c>
      <c r="D32" s="34">
        <f>'[1]Costing Model'!I29</f>
        <v>1088817</v>
      </c>
      <c r="F32" s="35"/>
      <c r="G32" s="36">
        <f t="shared" si="0"/>
        <v>3.0002809570703271E-2</v>
      </c>
      <c r="H32" s="37"/>
    </row>
    <row r="33" spans="1:8" s="13" customFormat="1" ht="21" customHeight="1" x14ac:dyDescent="0.3">
      <c r="A33" s="41"/>
      <c r="B33" s="40"/>
      <c r="C33" s="34">
        <f>'[1]Costing Model'!H30</f>
        <v>1072965</v>
      </c>
      <c r="D33" s="34">
        <f>'[1]Costing Model'!I30</f>
        <v>1105152</v>
      </c>
      <c r="F33" s="35"/>
      <c r="G33" s="36">
        <f t="shared" si="0"/>
        <v>2.999818260614279E-2</v>
      </c>
      <c r="H33" s="37"/>
    </row>
    <row r="34" spans="1:8" s="13" customFormat="1" ht="21" customHeight="1" x14ac:dyDescent="0.3">
      <c r="A34" s="41"/>
      <c r="B34" s="40"/>
      <c r="C34" s="34">
        <f>'[1]Costing Model'!H31</f>
        <v>1089060</v>
      </c>
      <c r="D34" s="34">
        <f>'[1]Costing Model'!I31</f>
        <v>1121730</v>
      </c>
      <c r="F34" s="35"/>
      <c r="G34" s="36">
        <f t="shared" si="0"/>
        <v>2.999834719850146E-2</v>
      </c>
      <c r="H34" s="37"/>
    </row>
    <row r="35" spans="1:8" s="13" customFormat="1" ht="21" customHeight="1" x14ac:dyDescent="0.3">
      <c r="A35" s="41"/>
      <c r="B35" s="40"/>
      <c r="C35" s="34">
        <f>'[1]Costing Model'!H32</f>
        <v>1105389</v>
      </c>
      <c r="D35" s="34">
        <f>'[1]Costing Model'!I32</f>
        <v>1138551</v>
      </c>
      <c r="F35" s="35"/>
      <c r="G35" s="36">
        <f t="shared" si="0"/>
        <v>3.0000298537437953E-2</v>
      </c>
      <c r="H35" s="37"/>
    </row>
    <row r="36" spans="1:8" s="13" customFormat="1" ht="21" customHeight="1" x14ac:dyDescent="0.3">
      <c r="A36" s="41"/>
      <c r="B36" s="40"/>
      <c r="C36" s="34">
        <f>'[1]Costing Model'!H33</f>
        <v>1121970</v>
      </c>
      <c r="D36" s="34">
        <f>'[1]Costing Model'!I33</f>
        <v>1155630</v>
      </c>
      <c r="F36" s="35"/>
      <c r="G36" s="36">
        <f t="shared" si="0"/>
        <v>3.0000802160485573E-2</v>
      </c>
      <c r="H36" s="37"/>
    </row>
    <row r="37" spans="1:8" s="13" customFormat="1" ht="21" customHeight="1" x14ac:dyDescent="0.3">
      <c r="A37" s="42"/>
      <c r="B37" s="43"/>
      <c r="C37" s="34">
        <f>'[1]Costing Model'!H34</f>
        <v>1138797</v>
      </c>
      <c r="D37" s="34">
        <f>'[1]Costing Model'!I34</f>
        <v>1172961</v>
      </c>
      <c r="F37" s="35"/>
      <c r="G37" s="36">
        <f t="shared" si="0"/>
        <v>3.0000079030766676E-2</v>
      </c>
      <c r="H37" s="37"/>
    </row>
    <row r="38" spans="1:8" s="13" customFormat="1" ht="21" customHeight="1" x14ac:dyDescent="0.3">
      <c r="A38" s="44"/>
      <c r="C38" s="45"/>
      <c r="D38" s="45"/>
      <c r="F38" s="35"/>
      <c r="G38" s="36"/>
      <c r="H38" s="37"/>
    </row>
    <row r="39" spans="1:8" s="13" customFormat="1" ht="21" customHeight="1" x14ac:dyDescent="0.3">
      <c r="A39" s="67" t="str">
        <f>A1</f>
        <v>Appendix E to DPSA Circular 52 of 2022</v>
      </c>
      <c r="B39" s="67"/>
      <c r="C39" s="67"/>
      <c r="D39" s="67"/>
      <c r="F39" s="35"/>
      <c r="G39" s="36"/>
      <c r="H39" s="37"/>
    </row>
    <row r="40" spans="1:8" s="13" customFormat="1" ht="11.25" customHeight="1" thickBot="1" x14ac:dyDescent="0.35">
      <c r="A40" s="21"/>
      <c r="B40" s="21"/>
      <c r="C40" s="21"/>
      <c r="D40" s="21"/>
      <c r="F40" s="35"/>
      <c r="G40" s="36"/>
      <c r="H40" s="37"/>
    </row>
    <row r="41" spans="1:8" s="13" customFormat="1" ht="23.4" customHeight="1" x14ac:dyDescent="0.3">
      <c r="A41" s="60" t="s">
        <v>19</v>
      </c>
      <c r="B41" s="61"/>
      <c r="C41" s="25" t="s">
        <v>20</v>
      </c>
      <c r="D41" s="26" t="s">
        <v>21</v>
      </c>
      <c r="F41" s="35"/>
      <c r="G41" s="36"/>
      <c r="H41" s="37"/>
    </row>
    <row r="42" spans="1:8" s="13" customFormat="1" ht="18" customHeight="1" thickBot="1" x14ac:dyDescent="0.35">
      <c r="A42" s="62"/>
      <c r="B42" s="63"/>
      <c r="C42" s="28" t="str">
        <f>C10</f>
        <v xml:space="preserve"> 31 March 2022</v>
      </c>
      <c r="D42" s="29" t="str">
        <f>D10</f>
        <v xml:space="preserve"> 1 April 2022</v>
      </c>
      <c r="F42" s="35"/>
      <c r="G42" s="36"/>
      <c r="H42" s="37"/>
    </row>
    <row r="43" spans="1:8" s="13" customFormat="1" ht="12" customHeight="1" x14ac:dyDescent="0.3">
      <c r="A43" s="44"/>
      <c r="C43" s="45"/>
      <c r="D43" s="45"/>
      <c r="F43" s="35"/>
      <c r="G43" s="36"/>
      <c r="H43" s="37"/>
    </row>
    <row r="44" spans="1:8" s="13" customFormat="1" ht="21" customHeight="1" x14ac:dyDescent="0.3">
      <c r="A44" s="32" t="s">
        <v>27</v>
      </c>
      <c r="B44" s="48"/>
      <c r="C44" s="34">
        <f>'[1]Costing Model'!H37</f>
        <v>1158312</v>
      </c>
      <c r="D44" s="34">
        <f>'[1]Costing Model'!I37</f>
        <v>1193061</v>
      </c>
      <c r="F44" s="35"/>
      <c r="G44" s="36">
        <f t="shared" si="0"/>
        <v>2.9999689202909061E-2</v>
      </c>
      <c r="H44" s="37"/>
    </row>
    <row r="45" spans="1:8" s="13" customFormat="1" ht="21" customHeight="1" x14ac:dyDescent="0.3">
      <c r="A45" s="49" t="s">
        <v>28</v>
      </c>
      <c r="B45" s="39"/>
      <c r="C45" s="34">
        <f>'[1]Costing Model'!H38</f>
        <v>1175688</v>
      </c>
      <c r="D45" s="34">
        <f>'[1]Costing Model'!I38</f>
        <v>1210959</v>
      </c>
      <c r="F45" s="35"/>
      <c r="G45" s="36">
        <f t="shared" si="0"/>
        <v>3.0000306203686693E-2</v>
      </c>
      <c r="H45" s="37"/>
    </row>
    <row r="46" spans="1:8" s="13" customFormat="1" ht="21" customHeight="1" x14ac:dyDescent="0.3">
      <c r="A46" s="38" t="s">
        <v>9</v>
      </c>
      <c r="B46" s="39"/>
      <c r="C46" s="34">
        <f>'[1]Costing Model'!H39</f>
        <v>1193322</v>
      </c>
      <c r="D46" s="34">
        <f>'[1]Costing Model'!I39</f>
        <v>1229121</v>
      </c>
      <c r="F46" s="35"/>
      <c r="G46" s="36">
        <f t="shared" si="0"/>
        <v>2.9999446922121607E-2</v>
      </c>
      <c r="H46" s="37"/>
    </row>
    <row r="47" spans="1:8" s="13" customFormat="1" ht="21" customHeight="1" x14ac:dyDescent="0.3">
      <c r="A47" s="38"/>
      <c r="B47" s="39"/>
      <c r="C47" s="34">
        <f>'[1]Costing Model'!H40</f>
        <v>1211229</v>
      </c>
      <c r="D47" s="34">
        <f>'[1]Costing Model'!I40</f>
        <v>1247568</v>
      </c>
      <c r="F47" s="35"/>
      <c r="G47" s="36">
        <f t="shared" si="0"/>
        <v>3.0001758544420585E-2</v>
      </c>
      <c r="H47" s="37"/>
    </row>
    <row r="48" spans="1:8" s="13" customFormat="1" ht="21" customHeight="1" x14ac:dyDescent="0.3">
      <c r="A48" s="41"/>
      <c r="B48" s="40"/>
      <c r="C48" s="34">
        <f>'[1]Costing Model'!H41</f>
        <v>1229397</v>
      </c>
      <c r="D48" s="34">
        <f>'[1]Costing Model'!I41</f>
        <v>1266279</v>
      </c>
      <c r="F48" s="35"/>
      <c r="G48" s="36">
        <f t="shared" si="0"/>
        <v>3.0000073206620806E-2</v>
      </c>
      <c r="H48" s="37"/>
    </row>
    <row r="49" spans="1:8" s="13" customFormat="1" ht="21" customHeight="1" x14ac:dyDescent="0.3">
      <c r="A49" s="41"/>
      <c r="B49" s="40"/>
      <c r="C49" s="34">
        <f>'[1]Costing Model'!H42</f>
        <v>1247838</v>
      </c>
      <c r="D49" s="34">
        <f>'[1]Costing Model'!I42</f>
        <v>1285272</v>
      </c>
      <c r="F49" s="35"/>
      <c r="G49" s="36">
        <f t="shared" si="0"/>
        <v>2.9999086419871809E-2</v>
      </c>
      <c r="H49" s="37"/>
    </row>
    <row r="50" spans="1:8" s="13" customFormat="1" ht="21" customHeight="1" x14ac:dyDescent="0.3">
      <c r="A50" s="41"/>
      <c r="B50" s="40"/>
      <c r="C50" s="34">
        <f>'[1]Costing Model'!H43</f>
        <v>1266558</v>
      </c>
      <c r="D50" s="34">
        <f>'[1]Costing Model'!I43</f>
        <v>1304553</v>
      </c>
      <c r="F50" s="35"/>
      <c r="G50" s="36">
        <f t="shared" si="0"/>
        <v>2.9998626197931717E-2</v>
      </c>
      <c r="H50" s="37"/>
    </row>
    <row r="51" spans="1:8" s="13" customFormat="1" ht="21" customHeight="1" x14ac:dyDescent="0.3">
      <c r="A51" s="41"/>
      <c r="B51" s="40"/>
      <c r="C51" s="34">
        <f>'[1]Costing Model'!H44</f>
        <v>1285566</v>
      </c>
      <c r="D51" s="34">
        <f>'[1]Costing Model'!I44</f>
        <v>1324134</v>
      </c>
      <c r="F51" s="35"/>
      <c r="G51" s="36">
        <f t="shared" si="0"/>
        <v>3.0000793424841667E-2</v>
      </c>
      <c r="H51" s="37"/>
    </row>
    <row r="52" spans="1:8" s="13" customFormat="1" ht="21" customHeight="1" x14ac:dyDescent="0.3">
      <c r="A52" s="42"/>
      <c r="B52" s="43"/>
      <c r="C52" s="34">
        <f>'[1]Costing Model'!H45</f>
        <v>1304838</v>
      </c>
      <c r="D52" s="34">
        <f>'[1]Costing Model'!I45</f>
        <v>1343985</v>
      </c>
      <c r="F52" s="35"/>
      <c r="G52" s="36">
        <f t="shared" si="0"/>
        <v>3.0001425464310512E-2</v>
      </c>
      <c r="H52" s="37"/>
    </row>
    <row r="53" spans="1:8" s="13" customFormat="1" ht="21" customHeight="1" x14ac:dyDescent="0.3">
      <c r="A53" s="44"/>
      <c r="C53" s="45"/>
      <c r="D53" s="45"/>
      <c r="F53" s="35"/>
      <c r="G53" s="36"/>
      <c r="H53" s="37"/>
    </row>
    <row r="54" spans="1:8" s="13" customFormat="1" ht="21" customHeight="1" x14ac:dyDescent="0.3">
      <c r="A54" s="32" t="s">
        <v>30</v>
      </c>
      <c r="B54" s="53"/>
      <c r="C54" s="34">
        <f>'[1]Costing Model'!H52</f>
        <v>1506159</v>
      </c>
      <c r="D54" s="34">
        <f>'[1]Costing Model'!I52</f>
        <v>1551345</v>
      </c>
      <c r="F54" s="35"/>
      <c r="G54" s="36">
        <f t="shared" si="0"/>
        <v>3.0000816646848043E-2</v>
      </c>
      <c r="H54" s="37"/>
    </row>
    <row r="55" spans="1:8" s="13" customFormat="1" ht="21" customHeight="1" x14ac:dyDescent="0.3">
      <c r="A55" s="38" t="s">
        <v>10</v>
      </c>
      <c r="B55" s="40"/>
      <c r="C55" s="34">
        <f>'[1]Costing Model'!H53</f>
        <v>1528746</v>
      </c>
      <c r="D55" s="34">
        <f>'[1]Costing Model'!I53</f>
        <v>1574610</v>
      </c>
      <c r="F55" s="35"/>
      <c r="G55" s="36">
        <f t="shared" si="0"/>
        <v>3.0001059692061335E-2</v>
      </c>
      <c r="H55" s="37"/>
    </row>
    <row r="56" spans="1:8" s="13" customFormat="1" ht="21" customHeight="1" x14ac:dyDescent="0.3">
      <c r="A56" s="38" t="s">
        <v>11</v>
      </c>
      <c r="B56" s="40"/>
      <c r="C56" s="34">
        <f>'[1]Costing Model'!H54</f>
        <v>1551687</v>
      </c>
      <c r="D56" s="34">
        <f>'[1]Costing Model'!I54</f>
        <v>1598238</v>
      </c>
      <c r="F56" s="35"/>
      <c r="G56" s="36">
        <f t="shared" si="0"/>
        <v>3.0000251339348721E-2</v>
      </c>
      <c r="H56" s="37"/>
    </row>
    <row r="57" spans="1:8" s="13" customFormat="1" ht="21" customHeight="1" x14ac:dyDescent="0.3">
      <c r="A57" s="41"/>
      <c r="B57" s="40"/>
      <c r="C57" s="34">
        <f>'[1]Costing Model'!H55</f>
        <v>1574970</v>
      </c>
      <c r="D57" s="34">
        <f>'[1]Costing Model'!I55</f>
        <v>1622220</v>
      </c>
      <c r="F57" s="35"/>
      <c r="G57" s="36">
        <f t="shared" si="0"/>
        <v>3.0000571439455989E-2</v>
      </c>
      <c r="H57" s="37"/>
    </row>
    <row r="58" spans="1:8" s="13" customFormat="1" ht="21" customHeight="1" x14ac:dyDescent="0.3">
      <c r="A58" s="41"/>
      <c r="B58" s="40"/>
      <c r="C58" s="34">
        <f>'[1]Costing Model'!H56</f>
        <v>1598592</v>
      </c>
      <c r="D58" s="34">
        <f>'[1]Costing Model'!I56</f>
        <v>1646550</v>
      </c>
      <c r="F58" s="35"/>
      <c r="G58" s="36">
        <f t="shared" si="0"/>
        <v>3.0000150132116262E-2</v>
      </c>
      <c r="H58" s="37"/>
    </row>
    <row r="59" spans="1:8" s="13" customFormat="1" ht="21" customHeight="1" x14ac:dyDescent="0.3">
      <c r="A59" s="41"/>
      <c r="B59" s="40"/>
      <c r="C59" s="34">
        <f>'[1]Costing Model'!H57</f>
        <v>1622571</v>
      </c>
      <c r="D59" s="34">
        <f>'[1]Costing Model'!I57</f>
        <v>1671249</v>
      </c>
      <c r="F59" s="35"/>
      <c r="G59" s="36">
        <f t="shared" si="0"/>
        <v>3.0000536186089853E-2</v>
      </c>
      <c r="H59" s="37"/>
    </row>
    <row r="60" spans="1:8" s="13" customFormat="1" ht="21" customHeight="1" x14ac:dyDescent="0.3">
      <c r="A60" s="41"/>
      <c r="B60" s="40"/>
      <c r="C60" s="34">
        <f>'[1]Costing Model'!H58</f>
        <v>1646907</v>
      </c>
      <c r="D60" s="34">
        <f>'[1]Costing Model'!I58</f>
        <v>1696317</v>
      </c>
      <c r="F60" s="35"/>
      <c r="G60" s="36">
        <f t="shared" si="0"/>
        <v>3.0001694084729739E-2</v>
      </c>
      <c r="H60" s="37"/>
    </row>
    <row r="61" spans="1:8" s="13" customFormat="1" ht="21" customHeight="1" x14ac:dyDescent="0.3">
      <c r="A61" s="41"/>
      <c r="B61" s="40"/>
      <c r="C61" s="34">
        <f>'[1]Costing Model'!H59</f>
        <v>1671612</v>
      </c>
      <c r="D61" s="34">
        <f>'[1]Costing Model'!I59</f>
        <v>1721760</v>
      </c>
      <c r="F61" s="35"/>
      <c r="G61" s="36">
        <f t="shared" si="0"/>
        <v>2.9999784639019103E-2</v>
      </c>
      <c r="H61" s="37"/>
    </row>
    <row r="62" spans="1:8" s="13" customFormat="1" ht="21" customHeight="1" x14ac:dyDescent="0.3">
      <c r="A62" s="42"/>
      <c r="B62" s="43"/>
      <c r="C62" s="34">
        <f>'[1]Costing Model'!H60</f>
        <v>1696689</v>
      </c>
      <c r="D62" s="34">
        <f>'[1]Costing Model'!I60</f>
        <v>1747590</v>
      </c>
      <c r="F62" s="35"/>
      <c r="G62" s="36">
        <f t="shared" si="0"/>
        <v>3.0000194496457511E-2</v>
      </c>
      <c r="H62" s="37"/>
    </row>
    <row r="63" spans="1:8" x14ac:dyDescent="0.3">
      <c r="A63" s="54"/>
    </row>
    <row r="64" spans="1:8" x14ac:dyDescent="0.3">
      <c r="A64" s="54"/>
    </row>
    <row r="65" spans="1:1" x14ac:dyDescent="0.3">
      <c r="A65" s="54"/>
    </row>
    <row r="66" spans="1:1" x14ac:dyDescent="0.3">
      <c r="A66" s="54"/>
    </row>
    <row r="67" spans="1:1" x14ac:dyDescent="0.3">
      <c r="A67" s="54"/>
    </row>
    <row r="68" spans="1:1" x14ac:dyDescent="0.3">
      <c r="A68" s="54"/>
    </row>
    <row r="69" spans="1:1" x14ac:dyDescent="0.3">
      <c r="A69" s="54"/>
    </row>
    <row r="70" spans="1:1" x14ac:dyDescent="0.3">
      <c r="A70" s="54"/>
    </row>
    <row r="71" spans="1:1" x14ac:dyDescent="0.3">
      <c r="A71" s="54"/>
    </row>
    <row r="72" spans="1:1" x14ac:dyDescent="0.3">
      <c r="A72" s="54"/>
    </row>
    <row r="73" spans="1:1" x14ac:dyDescent="0.3">
      <c r="A73" s="54"/>
    </row>
    <row r="74" spans="1:1" x14ac:dyDescent="0.3">
      <c r="A74" s="54"/>
    </row>
    <row r="75" spans="1:1" x14ac:dyDescent="0.3">
      <c r="A75" s="54"/>
    </row>
    <row r="76" spans="1:1" x14ac:dyDescent="0.3">
      <c r="A76" s="54"/>
    </row>
    <row r="77" spans="1:1" x14ac:dyDescent="0.3">
      <c r="A77" s="54"/>
    </row>
    <row r="78" spans="1:1" x14ac:dyDescent="0.3">
      <c r="A78" s="54"/>
    </row>
    <row r="79" spans="1:1" x14ac:dyDescent="0.3">
      <c r="A79" s="54"/>
    </row>
    <row r="80" spans="1:1" x14ac:dyDescent="0.3">
      <c r="A80" s="54"/>
    </row>
    <row r="81" spans="1:1" x14ac:dyDescent="0.3">
      <c r="A81" s="54"/>
    </row>
    <row r="82" spans="1:1" x14ac:dyDescent="0.3">
      <c r="A82" s="54"/>
    </row>
    <row r="83" spans="1:1" x14ac:dyDescent="0.3">
      <c r="A83" s="54"/>
    </row>
    <row r="84" spans="1:1" x14ac:dyDescent="0.3">
      <c r="A84" s="54"/>
    </row>
  </sheetData>
  <mergeCells count="7">
    <mergeCell ref="A41:B42"/>
    <mergeCell ref="A1:D1"/>
    <mergeCell ref="A3:D3"/>
    <mergeCell ref="A5:D5"/>
    <mergeCell ref="A7:D7"/>
    <mergeCell ref="A9:B10"/>
    <mergeCell ref="A39:D39"/>
  </mergeCells>
  <pageMargins left="0.7" right="0.7" top="0.75" bottom="0.75" header="0.3" footer="0.3"/>
  <pageSetup paperSize="9" scale="91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Scale (PS) (A)</vt:lpstr>
      <vt:lpstr>Tr key PS - F-time (B)</vt:lpstr>
      <vt:lpstr>Tr key PS - 3-8th (C)</vt:lpstr>
      <vt:lpstr>Tr key PS - 5-8th (D)</vt:lpstr>
      <vt:lpstr>Tr key PS - 6 - 8th (E)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Nkosi</dc:creator>
  <cp:lastModifiedBy>Mathys Hattingh</cp:lastModifiedBy>
  <dcterms:created xsi:type="dcterms:W3CDTF">2022-11-08T09:18:11Z</dcterms:created>
  <dcterms:modified xsi:type="dcterms:W3CDTF">2022-12-09T07:57:07Z</dcterms:modified>
</cp:coreProperties>
</file>